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zg-store02\MSU_Net\Uprava\Administracija\Programi 2024\10. PRILOG - TABLICE FINANCIJSKIH POKAZATELJA popunjene RACUNOVODSTVO\"/>
    </mc:Choice>
  </mc:AlternateContent>
  <xr:revisionPtr revIDLastSave="0" documentId="13_ncr:1_{7E5EDAF2-7CC6-4366-A454-42B169E61E4D}" xr6:coauthVersionLast="47" xr6:coauthVersionMax="47" xr10:uidLastSave="{00000000-0000-0000-0000-000000000000}"/>
  <bookViews>
    <workbookView xWindow="-60" yWindow="-60" windowWidth="28920" windowHeight="15600" activeTab="6" xr2:uid="{00000000-000D-0000-FFFF-FFFF00000000}"/>
  </bookViews>
  <sheets>
    <sheet name="Muzejska" sheetId="1" r:id="rId1"/>
    <sheet name="Zbirke" sheetId="4" r:id="rId2"/>
    <sheet name="Likovna" sheetId="5" r:id="rId3"/>
    <sheet name="Glazbena" sheetId="6" r:id="rId4"/>
    <sheet name="Dramska" sheetId="7" r:id="rId5"/>
    <sheet name="Filmska" sheetId="8" r:id="rId6"/>
    <sheet name="Međunarodna" sheetId="9" r:id="rId7"/>
  </sheets>
  <definedNames>
    <definedName name="_xlnm._FilterDatabase" localSheetId="6" hidden="1">Međunarodna!$A$5:$K$29</definedName>
    <definedName name="_xlnm._FilterDatabase" localSheetId="0" hidden="1">Muzejska!$A$5:$K$91</definedName>
    <definedName name="_xlnm._FilterDatabase" localSheetId="1" hidden="1">Zbirke!$A$5:$K$74</definedName>
    <definedName name="_xlnm.Print_Area" localSheetId="0">Muzejska!$A$1:$K$142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2" i="1" l="1"/>
  <c r="F142" i="1"/>
  <c r="G142" i="1"/>
  <c r="H142" i="1"/>
  <c r="I142" i="1"/>
  <c r="J142" i="1"/>
  <c r="K142" i="1"/>
  <c r="C142" i="1"/>
  <c r="D142" i="1"/>
  <c r="F103" i="5"/>
  <c r="G103" i="5"/>
  <c r="H103" i="5"/>
  <c r="I103" i="5"/>
  <c r="J103" i="5"/>
  <c r="K103" i="5"/>
  <c r="C103" i="5"/>
  <c r="D103" i="5"/>
  <c r="E103" i="5"/>
  <c r="K100" i="5"/>
  <c r="J100" i="5"/>
  <c r="I100" i="5"/>
  <c r="H100" i="5"/>
  <c r="G100" i="5"/>
  <c r="F100" i="5"/>
  <c r="E100" i="5"/>
  <c r="D100" i="5"/>
  <c r="C99" i="5"/>
  <c r="C98" i="5"/>
  <c r="C97" i="5"/>
  <c r="C96" i="5"/>
  <c r="C95" i="5"/>
  <c r="C100" i="5" s="1"/>
  <c r="C89" i="5"/>
  <c r="C90" i="5"/>
  <c r="C91" i="5"/>
  <c r="D91" i="5"/>
  <c r="E91" i="5"/>
  <c r="F91" i="5"/>
  <c r="G91" i="5"/>
  <c r="H91" i="5"/>
  <c r="I91" i="5"/>
  <c r="J91" i="5"/>
  <c r="K91" i="5"/>
  <c r="C135" i="1"/>
  <c r="C136" i="1"/>
  <c r="C137" i="1"/>
  <c r="C138" i="1"/>
  <c r="D139" i="1"/>
  <c r="E139" i="1"/>
  <c r="F139" i="1"/>
  <c r="G139" i="1"/>
  <c r="H139" i="1"/>
  <c r="I139" i="1"/>
  <c r="J139" i="1"/>
  <c r="K139" i="1"/>
  <c r="C120" i="1"/>
  <c r="C121" i="1"/>
  <c r="C122" i="1"/>
  <c r="D123" i="1"/>
  <c r="E123" i="1"/>
  <c r="F123" i="1"/>
  <c r="G123" i="1"/>
  <c r="H123" i="1"/>
  <c r="I123" i="1"/>
  <c r="J123" i="1"/>
  <c r="K123" i="1"/>
  <c r="C127" i="1"/>
  <c r="C128" i="1"/>
  <c r="C129" i="1"/>
  <c r="C130" i="1"/>
  <c r="D131" i="1"/>
  <c r="E131" i="1"/>
  <c r="F131" i="1"/>
  <c r="G131" i="1"/>
  <c r="H131" i="1"/>
  <c r="I131" i="1"/>
  <c r="J131" i="1"/>
  <c r="K131" i="1"/>
  <c r="C110" i="1"/>
  <c r="C111" i="1"/>
  <c r="C112" i="1"/>
  <c r="C113" i="1"/>
  <c r="C114" i="1"/>
  <c r="C115" i="1"/>
  <c r="D116" i="1"/>
  <c r="E116" i="1"/>
  <c r="F116" i="1"/>
  <c r="G116" i="1"/>
  <c r="H116" i="1"/>
  <c r="I116" i="1"/>
  <c r="J116" i="1"/>
  <c r="K116" i="1"/>
  <c r="C94" i="1"/>
  <c r="C95" i="1"/>
  <c r="C96" i="1"/>
  <c r="C97" i="1"/>
  <c r="D98" i="1"/>
  <c r="E98" i="1"/>
  <c r="F98" i="1"/>
  <c r="G98" i="1"/>
  <c r="H98" i="1"/>
  <c r="I98" i="1"/>
  <c r="J98" i="1"/>
  <c r="K98" i="1"/>
  <c r="C102" i="1"/>
  <c r="C103" i="1"/>
  <c r="C104" i="1"/>
  <c r="C105" i="1"/>
  <c r="D106" i="1"/>
  <c r="E106" i="1"/>
  <c r="F106" i="1"/>
  <c r="G106" i="1"/>
  <c r="H106" i="1"/>
  <c r="I106" i="1"/>
  <c r="J106" i="1"/>
  <c r="K106" i="1"/>
  <c r="C33" i="9"/>
  <c r="C34" i="9"/>
  <c r="C35" i="9"/>
  <c r="C36" i="9"/>
  <c r="C37" i="9"/>
  <c r="D38" i="9"/>
  <c r="E38" i="9"/>
  <c r="F38" i="9"/>
  <c r="G38" i="9"/>
  <c r="H38" i="9"/>
  <c r="I38" i="9"/>
  <c r="J38" i="9"/>
  <c r="K38" i="9"/>
  <c r="C83" i="5"/>
  <c r="C84" i="5"/>
  <c r="D85" i="5"/>
  <c r="E85" i="5"/>
  <c r="F85" i="5"/>
  <c r="G85" i="5"/>
  <c r="H85" i="5"/>
  <c r="I85" i="5"/>
  <c r="J85" i="5"/>
  <c r="K85" i="5"/>
  <c r="C77" i="5"/>
  <c r="C78" i="5"/>
  <c r="D79" i="5"/>
  <c r="E79" i="5"/>
  <c r="F79" i="5"/>
  <c r="G79" i="5"/>
  <c r="H79" i="5"/>
  <c r="I79" i="5"/>
  <c r="J79" i="5"/>
  <c r="K79" i="5"/>
  <c r="C70" i="5"/>
  <c r="C71" i="5"/>
  <c r="C72" i="5"/>
  <c r="D73" i="5"/>
  <c r="E73" i="5"/>
  <c r="F73" i="5"/>
  <c r="G73" i="5"/>
  <c r="H73" i="5"/>
  <c r="I73" i="5"/>
  <c r="J73" i="5"/>
  <c r="K73" i="5"/>
  <c r="C63" i="5"/>
  <c r="C64" i="5"/>
  <c r="C65" i="5"/>
  <c r="D66" i="5"/>
  <c r="E66" i="5"/>
  <c r="F66" i="5"/>
  <c r="G66" i="5"/>
  <c r="H66" i="5"/>
  <c r="I66" i="5"/>
  <c r="J66" i="5"/>
  <c r="K66" i="5"/>
  <c r="C55" i="5"/>
  <c r="C56" i="5"/>
  <c r="C57" i="5"/>
  <c r="C58" i="5"/>
  <c r="D59" i="5"/>
  <c r="E59" i="5"/>
  <c r="F59" i="5"/>
  <c r="G59" i="5"/>
  <c r="H59" i="5"/>
  <c r="I59" i="5"/>
  <c r="J59" i="5"/>
  <c r="K59" i="5"/>
  <c r="C45" i="5"/>
  <c r="C46" i="5"/>
  <c r="C47" i="5"/>
  <c r="C48" i="5"/>
  <c r="C49" i="5"/>
  <c r="C50" i="5"/>
  <c r="D51" i="5"/>
  <c r="E51" i="5"/>
  <c r="F51" i="5"/>
  <c r="G51" i="5"/>
  <c r="H51" i="5"/>
  <c r="I51" i="5"/>
  <c r="J51" i="5"/>
  <c r="K51" i="5"/>
  <c r="C39" i="5"/>
  <c r="C40" i="5"/>
  <c r="D41" i="5"/>
  <c r="E41" i="5"/>
  <c r="F41" i="5"/>
  <c r="G41" i="5"/>
  <c r="H41" i="5"/>
  <c r="I41" i="5"/>
  <c r="J41" i="5"/>
  <c r="K41" i="5"/>
  <c r="K35" i="5"/>
  <c r="J35" i="5"/>
  <c r="I35" i="5"/>
  <c r="H35" i="5"/>
  <c r="G35" i="5"/>
  <c r="F35" i="5"/>
  <c r="E35" i="5"/>
  <c r="D35" i="5"/>
  <c r="C34" i="5"/>
  <c r="C33" i="5"/>
  <c r="C32" i="5"/>
  <c r="C31" i="5"/>
  <c r="E61" i="1"/>
  <c r="C42" i="1"/>
  <c r="C25" i="9"/>
  <c r="C26" i="9"/>
  <c r="C27" i="9"/>
  <c r="K29" i="9"/>
  <c r="J29" i="9"/>
  <c r="I29" i="9"/>
  <c r="H29" i="9"/>
  <c r="G29" i="9"/>
  <c r="F29" i="9"/>
  <c r="E29" i="9"/>
  <c r="D29" i="9"/>
  <c r="C28" i="9"/>
  <c r="C24" i="9"/>
  <c r="C23" i="9"/>
  <c r="C22" i="9"/>
  <c r="C131" i="1" l="1"/>
  <c r="C139" i="1"/>
  <c r="C85" i="5"/>
  <c r="C123" i="1"/>
  <c r="C116" i="1"/>
  <c r="C106" i="1"/>
  <c r="C98" i="1"/>
  <c r="C38" i="9"/>
  <c r="C79" i="5"/>
  <c r="C73" i="5"/>
  <c r="C59" i="5"/>
  <c r="C66" i="5"/>
  <c r="C51" i="5"/>
  <c r="C41" i="5"/>
  <c r="C35" i="5"/>
  <c r="C29" i="9"/>
  <c r="K27" i="5"/>
  <c r="J27" i="5"/>
  <c r="I27" i="5"/>
  <c r="H27" i="5"/>
  <c r="G27" i="5"/>
  <c r="F27" i="5"/>
  <c r="E27" i="5"/>
  <c r="D27" i="5"/>
  <c r="C26" i="5"/>
  <c r="C25" i="5"/>
  <c r="C24" i="5"/>
  <c r="C23" i="5"/>
  <c r="K19" i="5"/>
  <c r="J19" i="5"/>
  <c r="I19" i="5"/>
  <c r="H19" i="5"/>
  <c r="G19" i="5"/>
  <c r="F19" i="5"/>
  <c r="E19" i="5"/>
  <c r="D19" i="5"/>
  <c r="C18" i="5"/>
  <c r="C17" i="5"/>
  <c r="C16" i="5"/>
  <c r="C15" i="5"/>
  <c r="C19" i="5" l="1"/>
  <c r="C27" i="5"/>
  <c r="C16" i="9"/>
  <c r="C15" i="9"/>
  <c r="C14" i="9"/>
  <c r="C13" i="9"/>
  <c r="C8" i="9"/>
  <c r="C7" i="9"/>
  <c r="C8" i="6"/>
  <c r="C9" i="6"/>
  <c r="C10" i="6"/>
  <c r="C11" i="6"/>
  <c r="C12" i="6"/>
  <c r="C13" i="6"/>
  <c r="C7" i="6"/>
  <c r="C8" i="8"/>
  <c r="C9" i="8"/>
  <c r="C10" i="8"/>
  <c r="C11" i="8"/>
  <c r="C7" i="8"/>
  <c r="C8" i="7"/>
  <c r="C9" i="7"/>
  <c r="C7" i="7"/>
  <c r="D10" i="5"/>
  <c r="E10" i="5"/>
  <c r="F10" i="5"/>
  <c r="G10" i="5"/>
  <c r="H10" i="5"/>
  <c r="I10" i="5"/>
  <c r="J10" i="5"/>
  <c r="K10" i="5"/>
  <c r="C7" i="5"/>
  <c r="C9" i="5"/>
  <c r="C8" i="5"/>
  <c r="C20" i="4"/>
  <c r="C21" i="4"/>
  <c r="C22" i="4"/>
  <c r="C23" i="4"/>
  <c r="D90" i="1"/>
  <c r="E90" i="1"/>
  <c r="F90" i="1"/>
  <c r="G90" i="1"/>
  <c r="H90" i="1"/>
  <c r="I90" i="1"/>
  <c r="J90" i="1"/>
  <c r="K90" i="1"/>
  <c r="C89" i="1"/>
  <c r="C10" i="5" l="1"/>
  <c r="C88" i="1"/>
  <c r="C87" i="1"/>
  <c r="C86" i="1"/>
  <c r="K17" i="9"/>
  <c r="J17" i="9"/>
  <c r="J41" i="9" s="1"/>
  <c r="I17" i="9"/>
  <c r="I41" i="9" s="1"/>
  <c r="H17" i="9"/>
  <c r="H41" i="9" s="1"/>
  <c r="G17" i="9"/>
  <c r="G41" i="9" s="1"/>
  <c r="F17" i="9"/>
  <c r="F41" i="9" s="1"/>
  <c r="E17" i="9"/>
  <c r="E41" i="9" s="1"/>
  <c r="D17" i="9"/>
  <c r="D41" i="9" s="1"/>
  <c r="C17" i="9"/>
  <c r="C41" i="9" s="1"/>
  <c r="K9" i="9"/>
  <c r="J9" i="9"/>
  <c r="I9" i="9"/>
  <c r="H9" i="9"/>
  <c r="G9" i="9"/>
  <c r="F9" i="9"/>
  <c r="E9" i="9"/>
  <c r="D9" i="9"/>
  <c r="C9" i="9"/>
  <c r="K82" i="1"/>
  <c r="J82" i="1"/>
  <c r="I82" i="1"/>
  <c r="H82" i="1"/>
  <c r="G82" i="1"/>
  <c r="F82" i="1"/>
  <c r="E82" i="1"/>
  <c r="D82" i="1"/>
  <c r="C81" i="1"/>
  <c r="C80" i="1"/>
  <c r="C79" i="1"/>
  <c r="C56" i="1"/>
  <c r="C57" i="1"/>
  <c r="C58" i="1"/>
  <c r="C59" i="1"/>
  <c r="C60" i="1"/>
  <c r="C38" i="1"/>
  <c r="C39" i="1"/>
  <c r="C29" i="1"/>
  <c r="C30" i="1"/>
  <c r="C31" i="1"/>
  <c r="C32" i="1"/>
  <c r="K75" i="1"/>
  <c r="J75" i="1"/>
  <c r="I75" i="1"/>
  <c r="H75" i="1"/>
  <c r="G75" i="1"/>
  <c r="F75" i="1"/>
  <c r="E75" i="1"/>
  <c r="D75" i="1"/>
  <c r="C74" i="1"/>
  <c r="C73" i="1"/>
  <c r="C72" i="1"/>
  <c r="K68" i="1"/>
  <c r="J68" i="1"/>
  <c r="I68" i="1"/>
  <c r="H68" i="1"/>
  <c r="G68" i="1"/>
  <c r="F68" i="1"/>
  <c r="E68" i="1"/>
  <c r="D68" i="1"/>
  <c r="C67" i="1"/>
  <c r="C66" i="1"/>
  <c r="C65" i="1"/>
  <c r="K61" i="1"/>
  <c r="J61" i="1"/>
  <c r="I61" i="1"/>
  <c r="H61" i="1"/>
  <c r="G61" i="1"/>
  <c r="F61" i="1"/>
  <c r="D61" i="1"/>
  <c r="C55" i="1"/>
  <c r="C54" i="1"/>
  <c r="K50" i="1"/>
  <c r="J50" i="1"/>
  <c r="I50" i="1"/>
  <c r="H50" i="1"/>
  <c r="G50" i="1"/>
  <c r="F50" i="1"/>
  <c r="E50" i="1"/>
  <c r="D50" i="1"/>
  <c r="C49" i="1"/>
  <c r="C48" i="1"/>
  <c r="C47" i="1"/>
  <c r="K43" i="1"/>
  <c r="J43" i="1"/>
  <c r="I43" i="1"/>
  <c r="H43" i="1"/>
  <c r="G43" i="1"/>
  <c r="F43" i="1"/>
  <c r="E43" i="1"/>
  <c r="D43" i="1"/>
  <c r="C41" i="1"/>
  <c r="C40" i="1"/>
  <c r="C37" i="1"/>
  <c r="K33" i="1"/>
  <c r="J33" i="1"/>
  <c r="I33" i="1"/>
  <c r="H33" i="1"/>
  <c r="G33" i="1"/>
  <c r="F33" i="1"/>
  <c r="E33" i="1"/>
  <c r="D33" i="1"/>
  <c r="C28" i="1"/>
  <c r="C27" i="1"/>
  <c r="K74" i="4"/>
  <c r="J74" i="4"/>
  <c r="I74" i="4"/>
  <c r="H74" i="4"/>
  <c r="G74" i="4"/>
  <c r="F74" i="4"/>
  <c r="E74" i="4"/>
  <c r="D74" i="4"/>
  <c r="C73" i="4"/>
  <c r="K69" i="4"/>
  <c r="J69" i="4"/>
  <c r="I69" i="4"/>
  <c r="H69" i="4"/>
  <c r="G69" i="4"/>
  <c r="F69" i="4"/>
  <c r="E69" i="4"/>
  <c r="D69" i="4"/>
  <c r="C68" i="4"/>
  <c r="C67" i="4"/>
  <c r="C66" i="4"/>
  <c r="K62" i="4"/>
  <c r="J62" i="4"/>
  <c r="I62" i="4"/>
  <c r="H62" i="4"/>
  <c r="G62" i="4"/>
  <c r="F62" i="4"/>
  <c r="E62" i="4"/>
  <c r="D62" i="4"/>
  <c r="C61" i="4"/>
  <c r="C60" i="4"/>
  <c r="C59" i="4"/>
  <c r="C58" i="4"/>
  <c r="K54" i="4"/>
  <c r="J54" i="4"/>
  <c r="I54" i="4"/>
  <c r="H54" i="4"/>
  <c r="G54" i="4"/>
  <c r="F54" i="4"/>
  <c r="E54" i="4"/>
  <c r="D54" i="4"/>
  <c r="C53" i="4"/>
  <c r="C52" i="4"/>
  <c r="K48" i="4"/>
  <c r="J48" i="4"/>
  <c r="I48" i="4"/>
  <c r="H48" i="4"/>
  <c r="G48" i="4"/>
  <c r="F48" i="4"/>
  <c r="E48" i="4"/>
  <c r="D48" i="4"/>
  <c r="C47" i="4"/>
  <c r="C46" i="4"/>
  <c r="C45" i="4"/>
  <c r="K41" i="4"/>
  <c r="J41" i="4"/>
  <c r="I41" i="4"/>
  <c r="H41" i="4"/>
  <c r="G41" i="4"/>
  <c r="F41" i="4"/>
  <c r="E41" i="4"/>
  <c r="D41" i="4"/>
  <c r="C40" i="4"/>
  <c r="C39" i="4"/>
  <c r="C38" i="4"/>
  <c r="C37" i="4"/>
  <c r="K33" i="4"/>
  <c r="J33" i="4"/>
  <c r="I33" i="4"/>
  <c r="H33" i="4"/>
  <c r="G33" i="4"/>
  <c r="F33" i="4"/>
  <c r="E33" i="4"/>
  <c r="D33" i="4"/>
  <c r="C32" i="4"/>
  <c r="C31" i="4"/>
  <c r="C30" i="4"/>
  <c r="C29" i="4"/>
  <c r="K25" i="4"/>
  <c r="J25" i="4"/>
  <c r="I25" i="4"/>
  <c r="H25" i="4"/>
  <c r="G25" i="4"/>
  <c r="F25" i="4"/>
  <c r="E25" i="4"/>
  <c r="D25" i="4"/>
  <c r="C24" i="4"/>
  <c r="C19" i="4"/>
  <c r="C18" i="4"/>
  <c r="K14" i="4"/>
  <c r="J14" i="4"/>
  <c r="I14" i="4"/>
  <c r="H14" i="4"/>
  <c r="G14" i="4"/>
  <c r="F14" i="4"/>
  <c r="E14" i="4"/>
  <c r="D14" i="4"/>
  <c r="C13" i="4"/>
  <c r="C12" i="4"/>
  <c r="K8" i="4"/>
  <c r="J8" i="4"/>
  <c r="I8" i="4"/>
  <c r="H8" i="4"/>
  <c r="G8" i="4"/>
  <c r="F8" i="4"/>
  <c r="E8" i="4"/>
  <c r="D8" i="4"/>
  <c r="C7" i="4"/>
  <c r="K23" i="1"/>
  <c r="J23" i="1"/>
  <c r="I23" i="1"/>
  <c r="H23" i="1"/>
  <c r="G23" i="1"/>
  <c r="F23" i="1"/>
  <c r="E23" i="1"/>
  <c r="D23" i="1"/>
  <c r="C22" i="1"/>
  <c r="C21" i="1"/>
  <c r="C20" i="1"/>
  <c r="C19" i="1"/>
  <c r="C14" i="1"/>
  <c r="C13" i="1"/>
  <c r="C12" i="1"/>
  <c r="C7" i="1"/>
  <c r="K12" i="8"/>
  <c r="K15" i="8" s="1"/>
  <c r="J12" i="8"/>
  <c r="J15" i="8" s="1"/>
  <c r="I12" i="8"/>
  <c r="I15" i="8" s="1"/>
  <c r="H12" i="8"/>
  <c r="H15" i="8" s="1"/>
  <c r="G12" i="8"/>
  <c r="G15" i="8" s="1"/>
  <c r="F12" i="8"/>
  <c r="F15" i="8" s="1"/>
  <c r="E12" i="8"/>
  <c r="E15" i="8" s="1"/>
  <c r="D12" i="8"/>
  <c r="D15" i="8" s="1"/>
  <c r="C12" i="8"/>
  <c r="C15" i="8" s="1"/>
  <c r="K10" i="7"/>
  <c r="K13" i="7" s="1"/>
  <c r="J10" i="7"/>
  <c r="J13" i="7" s="1"/>
  <c r="I10" i="7"/>
  <c r="I13" i="7" s="1"/>
  <c r="H10" i="7"/>
  <c r="H13" i="7" s="1"/>
  <c r="G10" i="7"/>
  <c r="G13" i="7" s="1"/>
  <c r="F10" i="7"/>
  <c r="F13" i="7" s="1"/>
  <c r="E10" i="7"/>
  <c r="E13" i="7" s="1"/>
  <c r="D10" i="7"/>
  <c r="D13" i="7" s="1"/>
  <c r="C10" i="7"/>
  <c r="C13" i="7" s="1"/>
  <c r="K14" i="6"/>
  <c r="K17" i="6" s="1"/>
  <c r="J14" i="6"/>
  <c r="J17" i="6" s="1"/>
  <c r="I14" i="6"/>
  <c r="I17" i="6" s="1"/>
  <c r="H14" i="6"/>
  <c r="H17" i="6" s="1"/>
  <c r="G14" i="6"/>
  <c r="G17" i="6" s="1"/>
  <c r="F14" i="6"/>
  <c r="F17" i="6" s="1"/>
  <c r="E14" i="6"/>
  <c r="E17" i="6" s="1"/>
  <c r="D14" i="6"/>
  <c r="D17" i="6" s="1"/>
  <c r="C14" i="6"/>
  <c r="C17" i="6" s="1"/>
  <c r="K15" i="1"/>
  <c r="J15" i="1"/>
  <c r="I15" i="1"/>
  <c r="H15" i="1"/>
  <c r="G15" i="1"/>
  <c r="F15" i="1"/>
  <c r="E15" i="1"/>
  <c r="D15" i="1"/>
  <c r="K8" i="1"/>
  <c r="J8" i="1"/>
  <c r="I8" i="1"/>
  <c r="H8" i="1"/>
  <c r="G8" i="1"/>
  <c r="F8" i="1"/>
  <c r="E8" i="1"/>
  <c r="D8" i="1"/>
  <c r="F146" i="1" l="1"/>
  <c r="K41" i="9"/>
  <c r="G77" i="4"/>
  <c r="F77" i="4"/>
  <c r="H77" i="4"/>
  <c r="K77" i="4"/>
  <c r="J77" i="4"/>
  <c r="D77" i="4"/>
  <c r="I77" i="4"/>
  <c r="E77" i="4"/>
  <c r="C69" i="4"/>
  <c r="C90" i="1"/>
  <c r="C82" i="1"/>
  <c r="C61" i="1"/>
  <c r="C68" i="1"/>
  <c r="C75" i="1"/>
  <c r="C50" i="1"/>
  <c r="C33" i="1"/>
  <c r="C43" i="1"/>
  <c r="C74" i="4"/>
  <c r="C62" i="4"/>
  <c r="C54" i="4"/>
  <c r="C48" i="4"/>
  <c r="C41" i="4"/>
  <c r="C33" i="4"/>
  <c r="C14" i="4"/>
  <c r="C8" i="4"/>
  <c r="C25" i="4"/>
  <c r="C23" i="1"/>
  <c r="C15" i="1"/>
  <c r="C8" i="1"/>
  <c r="I146" i="1" l="1"/>
  <c r="H146" i="1"/>
  <c r="K146" i="1"/>
  <c r="D146" i="1"/>
  <c r="J146" i="1"/>
  <c r="E146" i="1"/>
  <c r="G146" i="1"/>
  <c r="C77" i="4"/>
  <c r="C146" i="1" l="1"/>
</calcChain>
</file>

<file path=xl/sharedStrings.xml><?xml version="1.0" encoding="utf-8"?>
<sst xmlns="http://schemas.openxmlformats.org/spreadsheetml/2006/main" count="726" uniqueCount="109">
  <si>
    <t>Konto (4 razina)</t>
  </si>
  <si>
    <t>Ukupno planirani rashodi</t>
  </si>
  <si>
    <t>Izvor financiranja: Preneseni prihodi prethodnog razdoblja</t>
  </si>
  <si>
    <t>Izvor financiranja  - Proračun Grada Zagreba (1.1.2.)</t>
  </si>
  <si>
    <t>Izvor 3.1.1. Vlastiti prihodi</t>
  </si>
  <si>
    <t>Izvor prihodi za posebne namjene 4.3.1.</t>
  </si>
  <si>
    <t>Izvor pomoći iz drugih proračuna 5.2.1.</t>
  </si>
  <si>
    <t>Izvor pomoći ostalo (inozemne vlade i tijela EU, međ. Organizacije, izvanpror. Korisnici, prijenos EU sredstava i dr.)</t>
  </si>
  <si>
    <t>Izvor donacije 6.1.1.</t>
  </si>
  <si>
    <t>Izvor prihodi od prodaje ili zamj. Nef. Imovine 7.1.1.</t>
  </si>
  <si>
    <t>Programska aktivnost 1:</t>
  </si>
  <si>
    <t>Ukupno programska aktivnost 1</t>
  </si>
  <si>
    <t>Programska aktivnost 2:</t>
  </si>
  <si>
    <t>Ukupno programska aktivnost 2</t>
  </si>
  <si>
    <t>Sveukupno programske aktivnosti</t>
  </si>
  <si>
    <t>Napomena: po potrebni kopirati ovisno o tome koliko ima programskih aktivnosti te dodavati redove ovisno o tome koliko ima konta.</t>
  </si>
  <si>
    <t xml:space="preserve">Naziv Progamske aktivnosti (izložbe, edukacije, nakladništvo, digitalizacija, preventivna zaštita i dr.) </t>
  </si>
  <si>
    <t>Programska aktivnost 5:</t>
  </si>
  <si>
    <t>Programska aktivnost 3:</t>
  </si>
  <si>
    <t>Ukupno programska aktivnost 3</t>
  </si>
  <si>
    <t>Programska aktivnost 4:</t>
  </si>
  <si>
    <t>Ukupno programska aktivnost 4</t>
  </si>
  <si>
    <t>Ukupno programska aktivnost 5</t>
  </si>
  <si>
    <t>Programska aktivnost 6:</t>
  </si>
  <si>
    <t>Ukupno programska aktivnost 6</t>
  </si>
  <si>
    <t>Monografija Ivan Picelj</t>
  </si>
  <si>
    <t>3239</t>
  </si>
  <si>
    <t>Izložba: Ivan Picelj - Connections</t>
  </si>
  <si>
    <t>Biblioteka Refleksije (prijevod knjige Jacquesa Rancierea)</t>
  </si>
  <si>
    <t>Programska aktivnost 1</t>
  </si>
  <si>
    <t>Izbliza</t>
  </si>
  <si>
    <t>Programska aktivnost 7:</t>
  </si>
  <si>
    <t>Kinematografije otpora 2024.</t>
  </si>
  <si>
    <t>Ukupno programska aktivnost 7</t>
  </si>
  <si>
    <t>Programska aktivnost 8:</t>
  </si>
  <si>
    <t>Ukupno programska aktivnost 8</t>
  </si>
  <si>
    <t>Mogućnosti za '24</t>
  </si>
  <si>
    <t>Programska aktivnost 9:</t>
  </si>
  <si>
    <t>Ukupno programska aktivnost 9</t>
  </si>
  <si>
    <t>Programska aktivnost 10:</t>
  </si>
  <si>
    <t>Ukupno programska aktivnost 10</t>
  </si>
  <si>
    <t>Vidljive</t>
  </si>
  <si>
    <t>Programska aktivnost 11:</t>
  </si>
  <si>
    <t>Ukupno programska aktivnost 11</t>
  </si>
  <si>
    <t>Programska aktivnost 12:</t>
  </si>
  <si>
    <t>Ukupno programska aktivnost 12</t>
  </si>
  <si>
    <t>Monografija "svjetlocrno - Danijel Žeželj"</t>
  </si>
  <si>
    <t>Programska aktivnost 13:</t>
  </si>
  <si>
    <t>Ukupno programska aktivnost 13</t>
  </si>
  <si>
    <t>Programska aktivnost 14:</t>
  </si>
  <si>
    <t>Ukupno programska aktivnost 14</t>
  </si>
  <si>
    <t>Programska aktivnost 15:</t>
  </si>
  <si>
    <t>Ukupno programska aktivnost 15</t>
  </si>
  <si>
    <t>Programska aktivnost 16:</t>
  </si>
  <si>
    <t>Ukupno programska aktivnost 16</t>
  </si>
  <si>
    <t>3237</t>
  </si>
  <si>
    <t>3241</t>
  </si>
  <si>
    <t>Jonas Staal - Propagandna stanica</t>
  </si>
  <si>
    <t>3235</t>
  </si>
  <si>
    <t>Programska aktivnost 17:</t>
  </si>
  <si>
    <t>Ukupno programska aktivnost 17</t>
  </si>
  <si>
    <t>Eksperimentalno-istraživački odjel</t>
  </si>
  <si>
    <t>Odjel zaštite i restauracije</t>
  </si>
  <si>
    <t>3221</t>
  </si>
  <si>
    <t>Odjel zbirki</t>
  </si>
  <si>
    <t>Odjel za edukativnu djelatnost -MSU edukacija</t>
  </si>
  <si>
    <t>Dokumentacijsko - informacijski odjel</t>
  </si>
  <si>
    <t>3222</t>
  </si>
  <si>
    <t>Knjižnica</t>
  </si>
  <si>
    <t>Audio-vizualni odjel</t>
  </si>
  <si>
    <t>Godina: 2024.</t>
  </si>
  <si>
    <t>Ustanova: Muzej suvremene umjetnosti</t>
  </si>
  <si>
    <t>Odjel Marketing i PR</t>
  </si>
  <si>
    <t>TEMELJNA FOTODOKUMENTACIJA 
Digitalizacija zbirke „ATELIJER KOŽARIĆ“</t>
  </si>
  <si>
    <t>Marko Tadić, Kitchen/Kuhinja Laboratorij za oživljavanje (Atelijer Kožarić) / Okidači</t>
  </si>
  <si>
    <t xml:space="preserve">Zbirka Richter - Sint Art 17: Driant Zeneli  „Oni koji vraćaju dugu“                                               </t>
  </si>
  <si>
    <t>Zbirka Richter - Edukativni program</t>
  </si>
  <si>
    <t>Zbirka Richter - Jazz na Vrhu</t>
  </si>
  <si>
    <t>Zbirka Richter - Preventivna zaštita</t>
  </si>
  <si>
    <t>Zbirka Richter - Iz arhiva arhitekta</t>
  </si>
  <si>
    <t>Donacija Silvane Seissel</t>
  </si>
  <si>
    <t>Zbirka Benko Horvat</t>
  </si>
  <si>
    <t>3292</t>
  </si>
  <si>
    <t>Prezentacija interaktivne VR aplikacije Kate Mijatović</t>
  </si>
  <si>
    <t>Goran Trbuljak: Neka razmišljanja i dvojbe o temi moga sadašnjeg i budućeg odnosa s institucijom MSU Zagreb</t>
  </si>
  <si>
    <t>Odjel za programsko-izložbenu djelatnost (ANTISEZONA)</t>
  </si>
  <si>
    <t>Odjel za programsko-izložbenu djelatnost (KINO NA RUBU)</t>
  </si>
  <si>
    <t>Odjel za programsko-izložbenu djelatnost (Ljeto u MSU)</t>
  </si>
  <si>
    <t>3232</t>
  </si>
  <si>
    <t>Pripreme organizacije izložbe NAM JUNE Paik - Seoul</t>
  </si>
  <si>
    <t>Timo Herbst - rezidencijalni program</t>
  </si>
  <si>
    <t>Simpozij: 70/100 
Počeci MSU-a:  između nihilizma i vjere u napredak</t>
  </si>
  <si>
    <t>3233</t>
  </si>
  <si>
    <t>Programirana šuma</t>
  </si>
  <si>
    <t>3211</t>
  </si>
  <si>
    <t>Zbirka kao glagol</t>
  </si>
  <si>
    <t>Okidači</t>
  </si>
  <si>
    <t>Teuta Gatolin</t>
  </si>
  <si>
    <t>3231</t>
  </si>
  <si>
    <t>Museum of the Commons</t>
  </si>
  <si>
    <t>ARHIV TOŠO DABAC - ATD</t>
  </si>
  <si>
    <t>Stručni skup Osvijesti! Odupri se! Reagiraj!</t>
  </si>
  <si>
    <t>Ples otpora i njegova tijela</t>
  </si>
  <si>
    <t>Prilagodba MSU zbirke i interaktivni vodič</t>
  </si>
  <si>
    <t>13. međunarodni festival Organ vida</t>
  </si>
  <si>
    <t xml:space="preserve">Darko Fritz, Željko Serdarević: Studio Imitacija Života, retrospektiva </t>
  </si>
  <si>
    <t>Jan St Werner - pripremni radovi za izložbu 2025.</t>
  </si>
  <si>
    <t>Publikacija za djecu - Aleksandar Srnec</t>
  </si>
  <si>
    <t>Sveukupno programska djelatnost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</si>
</sst>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4" xfId="0" applyFont="1" applyBorder="1"/>
    <xf numFmtId="49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/>
    <xf numFmtId="4" fontId="2" fillId="2" borderId="8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/>
    <xf numFmtId="4" fontId="2" fillId="2" borderId="11" xfId="0" applyNumberFormat="1" applyFont="1" applyFill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0" fontId="2" fillId="0" borderId="4" xfId="0" applyFont="1" applyFill="1" applyBorder="1"/>
    <xf numFmtId="49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/>
    </xf>
    <xf numFmtId="4" fontId="4" fillId="0" borderId="0" xfId="0" applyNumberFormat="1" applyFont="1" applyFill="1"/>
    <xf numFmtId="0" fontId="2" fillId="0" borderId="12" xfId="0" applyFont="1" applyFill="1" applyBorder="1"/>
    <xf numFmtId="4" fontId="2" fillId="0" borderId="0" xfId="0" applyNumberFormat="1" applyFont="1" applyFill="1"/>
    <xf numFmtId="0" fontId="2" fillId="0" borderId="13" xfId="0" applyFont="1" applyFill="1" applyBorder="1"/>
    <xf numFmtId="0" fontId="2" fillId="0" borderId="4" xfId="0" applyFont="1" applyFill="1" applyBorder="1" applyAlignment="1">
      <alignment wrapText="1"/>
    </xf>
    <xf numFmtId="0" fontId="1" fillId="0" borderId="0" xfId="0" applyFont="1" applyFill="1"/>
    <xf numFmtId="4" fontId="2" fillId="2" borderId="23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/>
    <xf numFmtId="4" fontId="2" fillId="2" borderId="19" xfId="0" applyNumberFormat="1" applyFont="1" applyFill="1" applyBorder="1" applyAlignment="1">
      <alignment horizontal="right"/>
    </xf>
    <xf numFmtId="4" fontId="2" fillId="2" borderId="20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6"/>
  <sheetViews>
    <sheetView topLeftCell="A125" zoomScaleNormal="100" workbookViewId="0">
      <selection activeCell="A140" sqref="A140"/>
    </sheetView>
  </sheetViews>
  <sheetFormatPr defaultColWidth="9.140625" defaultRowHeight="15" x14ac:dyDescent="0.25"/>
  <cols>
    <col min="1" max="1" width="56.5703125" style="28" customWidth="1"/>
    <col min="2" max="2" width="16.140625" style="28" bestFit="1" customWidth="1"/>
    <col min="3" max="3" width="14.85546875" style="28" customWidth="1"/>
    <col min="4" max="4" width="13.140625" style="28" customWidth="1"/>
    <col min="5" max="5" width="14.28515625" style="28" customWidth="1"/>
    <col min="6" max="6" width="14" style="28" customWidth="1"/>
    <col min="7" max="7" width="15.5703125" style="28" bestFit="1" customWidth="1"/>
    <col min="8" max="8" width="14" style="28" customWidth="1"/>
    <col min="9" max="9" width="18.42578125" style="28" customWidth="1"/>
    <col min="10" max="10" width="12.42578125" style="28" customWidth="1"/>
    <col min="11" max="11" width="11.5703125" style="28" customWidth="1"/>
    <col min="12" max="12" width="20.28515625" style="28" customWidth="1"/>
    <col min="13" max="13" width="18.7109375" style="28" customWidth="1"/>
    <col min="14" max="14" width="19.140625" style="28" customWidth="1"/>
    <col min="15" max="15" width="15.140625" style="28" customWidth="1"/>
    <col min="16" max="16384" width="9.140625" style="28"/>
  </cols>
  <sheetData>
    <row r="1" spans="1:26" s="31" customFormat="1" x14ac:dyDescent="0.25">
      <c r="A1" s="30" t="s">
        <v>70</v>
      </c>
    </row>
    <row r="2" spans="1:26" s="31" customFormat="1" x14ac:dyDescent="0.25">
      <c r="A2" s="30" t="s">
        <v>71</v>
      </c>
    </row>
    <row r="3" spans="1:26" s="31" customFormat="1" x14ac:dyDescent="0.25">
      <c r="A3" s="32" t="s">
        <v>15</v>
      </c>
    </row>
    <row r="4" spans="1:26" ht="15.75" thickBot="1" x14ac:dyDescent="0.3">
      <c r="C4" s="33"/>
      <c r="D4" s="33"/>
      <c r="E4" s="33"/>
      <c r="F4" s="34"/>
      <c r="G4" s="33"/>
      <c r="H4" s="33"/>
      <c r="I4" s="33"/>
      <c r="J4" s="33"/>
      <c r="K4" s="33"/>
      <c r="L4" s="33"/>
      <c r="M4" s="3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8.25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x14ac:dyDescent="0.25">
      <c r="A7" s="49" t="s">
        <v>25</v>
      </c>
      <c r="B7" s="35" t="s">
        <v>26</v>
      </c>
      <c r="C7" s="36">
        <f>SUM(D7:K7)</f>
        <v>16000</v>
      </c>
      <c r="D7" s="36"/>
      <c r="E7" s="36">
        <v>1000</v>
      </c>
      <c r="F7" s="36"/>
      <c r="G7" s="36"/>
      <c r="H7" s="36">
        <v>15000</v>
      </c>
      <c r="I7" s="36"/>
      <c r="J7" s="36"/>
      <c r="K7" s="37"/>
    </row>
    <row r="8" spans="1:26" ht="15.75" thickBot="1" x14ac:dyDescent="0.3">
      <c r="A8" s="16" t="s">
        <v>11</v>
      </c>
      <c r="B8" s="17"/>
      <c r="C8" s="18">
        <f>SUM(C7:C7)</f>
        <v>16000</v>
      </c>
      <c r="D8" s="18">
        <f>SUM(D7:D7)</f>
        <v>0</v>
      </c>
      <c r="E8" s="18">
        <f>SUM(E7:E7)</f>
        <v>1000</v>
      </c>
      <c r="F8" s="18">
        <f>SUM(F7:F7)</f>
        <v>0</v>
      </c>
      <c r="G8" s="18">
        <f>SUM(G7:G7)</f>
        <v>0</v>
      </c>
      <c r="H8" s="18">
        <f>SUM(H7:H7)</f>
        <v>15000</v>
      </c>
      <c r="I8" s="18">
        <f>SUM(I7:I7)</f>
        <v>0</v>
      </c>
      <c r="J8" s="18">
        <f>SUM(J7:J7)</f>
        <v>0</v>
      </c>
      <c r="K8" s="19">
        <f>SUM(K7:K7)</f>
        <v>0</v>
      </c>
    </row>
    <row r="9" spans="1:26" ht="15.75" thickBot="1" x14ac:dyDescent="0.3"/>
    <row r="10" spans="1:26" ht="128.25" x14ac:dyDescent="0.25">
      <c r="A10" s="6" t="s">
        <v>16</v>
      </c>
      <c r="B10" s="7" t="s">
        <v>0</v>
      </c>
      <c r="C10" s="7" t="s">
        <v>1</v>
      </c>
      <c r="D10" s="7" t="s">
        <v>2</v>
      </c>
      <c r="E10" s="7" t="s">
        <v>3</v>
      </c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8" t="s">
        <v>9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  <row r="11" spans="1:26" x14ac:dyDescent="0.25">
      <c r="A11" s="55" t="s">
        <v>12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</row>
    <row r="12" spans="1:26" x14ac:dyDescent="0.25">
      <c r="A12" s="41" t="s">
        <v>27</v>
      </c>
      <c r="B12" s="38">
        <v>3222</v>
      </c>
      <c r="C12" s="39">
        <f>SUM(D12:K12)</f>
        <v>1000</v>
      </c>
      <c r="D12" s="39"/>
      <c r="E12" s="39">
        <v>1000</v>
      </c>
      <c r="F12" s="39"/>
      <c r="G12" s="39"/>
      <c r="H12" s="39"/>
      <c r="I12" s="39"/>
      <c r="J12" s="39"/>
      <c r="K12" s="40"/>
    </row>
    <row r="13" spans="1:26" x14ac:dyDescent="0.25">
      <c r="A13" s="41"/>
      <c r="B13" s="38">
        <v>3237</v>
      </c>
      <c r="C13" s="39">
        <f>SUM(D13:K13)</f>
        <v>1600</v>
      </c>
      <c r="D13" s="39"/>
      <c r="E13" s="39">
        <v>1600</v>
      </c>
      <c r="F13" s="39"/>
      <c r="G13" s="39"/>
      <c r="H13" s="39"/>
      <c r="I13" s="39"/>
      <c r="J13" s="39"/>
      <c r="K13" s="40"/>
    </row>
    <row r="14" spans="1:26" x14ac:dyDescent="0.25">
      <c r="A14" s="41"/>
      <c r="B14" s="38">
        <v>3239</v>
      </c>
      <c r="C14" s="39">
        <f>SUM(D14:K14)</f>
        <v>3300</v>
      </c>
      <c r="D14" s="39"/>
      <c r="E14" s="39">
        <v>3300</v>
      </c>
      <c r="F14" s="39"/>
      <c r="G14" s="39"/>
      <c r="H14" s="39"/>
      <c r="I14" s="39"/>
      <c r="J14" s="39"/>
      <c r="K14" s="40"/>
    </row>
    <row r="15" spans="1:26" ht="15.75" thickBot="1" x14ac:dyDescent="0.3">
      <c r="A15" s="58" t="s">
        <v>13</v>
      </c>
      <c r="B15" s="59"/>
      <c r="C15" s="60">
        <f>SUM(C12:C14)</f>
        <v>5900</v>
      </c>
      <c r="D15" s="60">
        <f>SUM(D12:D14)</f>
        <v>0</v>
      </c>
      <c r="E15" s="60">
        <f>SUM(E12:E14)</f>
        <v>5900</v>
      </c>
      <c r="F15" s="60">
        <f>SUM(F12:F14)</f>
        <v>0</v>
      </c>
      <c r="G15" s="60">
        <f>SUM(G12:G14)</f>
        <v>0</v>
      </c>
      <c r="H15" s="60">
        <f>SUM(H12:H14)</f>
        <v>0</v>
      </c>
      <c r="I15" s="60">
        <f>SUM(I12:I14)</f>
        <v>0</v>
      </c>
      <c r="J15" s="60">
        <f>SUM(J12:J14)</f>
        <v>0</v>
      </c>
      <c r="K15" s="61">
        <f>SUM(K12:K14)</f>
        <v>0</v>
      </c>
    </row>
    <row r="16" spans="1:26" ht="15.75" thickBot="1" x14ac:dyDescent="0.3"/>
    <row r="17" spans="1:23" ht="128.25" x14ac:dyDescent="0.25">
      <c r="A17" s="6" t="s">
        <v>16</v>
      </c>
      <c r="B17" s="7" t="s">
        <v>0</v>
      </c>
      <c r="C17" s="7" t="s">
        <v>1</v>
      </c>
      <c r="D17" s="7" t="s">
        <v>2</v>
      </c>
      <c r="E17" s="7" t="s">
        <v>3</v>
      </c>
      <c r="F17" s="7" t="s">
        <v>4</v>
      </c>
      <c r="G17" s="7" t="s">
        <v>5</v>
      </c>
      <c r="H17" s="7" t="s">
        <v>6</v>
      </c>
      <c r="I17" s="7" t="s">
        <v>7</v>
      </c>
      <c r="J17" s="7" t="s">
        <v>8</v>
      </c>
      <c r="K17" s="8" t="s">
        <v>9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x14ac:dyDescent="0.2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23" x14ac:dyDescent="0.25">
      <c r="A19" s="45" t="s">
        <v>103</v>
      </c>
      <c r="B19" s="46">
        <v>3211</v>
      </c>
      <c r="C19" s="43">
        <f>SUM(D19:K19)</f>
        <v>800</v>
      </c>
      <c r="D19" s="29"/>
      <c r="E19" s="29">
        <v>500</v>
      </c>
      <c r="F19" s="29"/>
      <c r="G19" s="29"/>
      <c r="H19" s="29">
        <v>300</v>
      </c>
      <c r="I19" s="29"/>
      <c r="J19" s="29"/>
      <c r="K19" s="47"/>
    </row>
    <row r="20" spans="1:23" x14ac:dyDescent="0.25">
      <c r="A20" s="45"/>
      <c r="B20" s="46">
        <v>3222</v>
      </c>
      <c r="C20" s="43">
        <f>SUM(D20:K20)</f>
        <v>2000</v>
      </c>
      <c r="D20" s="29"/>
      <c r="E20" s="29">
        <v>500</v>
      </c>
      <c r="F20" s="29"/>
      <c r="G20" s="29">
        <v>500</v>
      </c>
      <c r="H20" s="29">
        <v>1000</v>
      </c>
      <c r="I20" s="29"/>
      <c r="J20" s="29"/>
      <c r="K20" s="47"/>
    </row>
    <row r="21" spans="1:23" x14ac:dyDescent="0.25">
      <c r="A21" s="45"/>
      <c r="B21" s="46">
        <v>3237</v>
      </c>
      <c r="C21" s="43">
        <f>SUM(D21:K21)</f>
        <v>1250</v>
      </c>
      <c r="D21" s="29"/>
      <c r="E21" s="29">
        <v>250</v>
      </c>
      <c r="F21" s="29"/>
      <c r="G21" s="29">
        <v>500</v>
      </c>
      <c r="H21" s="29">
        <v>500</v>
      </c>
      <c r="I21" s="29"/>
      <c r="J21" s="29"/>
      <c r="K21" s="47"/>
    </row>
    <row r="22" spans="1:23" x14ac:dyDescent="0.25">
      <c r="A22" s="45"/>
      <c r="B22" s="46">
        <v>3241</v>
      </c>
      <c r="C22" s="43">
        <f>SUM(D22:K22)</f>
        <v>750</v>
      </c>
      <c r="D22" s="29"/>
      <c r="E22" s="29">
        <v>250</v>
      </c>
      <c r="F22" s="29"/>
      <c r="G22" s="29"/>
      <c r="H22" s="29">
        <v>500</v>
      </c>
      <c r="I22" s="29"/>
      <c r="J22" s="29"/>
      <c r="K22" s="47"/>
    </row>
    <row r="23" spans="1:23" ht="15.75" thickBot="1" x14ac:dyDescent="0.3">
      <c r="A23" s="16" t="s">
        <v>19</v>
      </c>
      <c r="B23" s="17"/>
      <c r="C23" s="18">
        <f>SUM(C19:C22)</f>
        <v>4800</v>
      </c>
      <c r="D23" s="18">
        <f>SUM(D19:D22)</f>
        <v>0</v>
      </c>
      <c r="E23" s="18">
        <f>SUM(E19:E22)</f>
        <v>1500</v>
      </c>
      <c r="F23" s="18">
        <f>SUM(F19:F22)</f>
        <v>0</v>
      </c>
      <c r="G23" s="18">
        <f>SUM(G19:G22)</f>
        <v>1000</v>
      </c>
      <c r="H23" s="18">
        <f>SUM(H19:H22)</f>
        <v>2300</v>
      </c>
      <c r="I23" s="18">
        <f>SUM(I19:I22)</f>
        <v>0</v>
      </c>
      <c r="J23" s="18">
        <f>SUM(J19:J22)</f>
        <v>0</v>
      </c>
      <c r="K23" s="19">
        <f>SUM(K19:K22)</f>
        <v>0</v>
      </c>
    </row>
    <row r="24" spans="1:23" ht="15.75" thickBot="1" x14ac:dyDescent="0.3"/>
    <row r="25" spans="1:23" ht="128.25" x14ac:dyDescent="0.25">
      <c r="A25" s="6" t="s">
        <v>16</v>
      </c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7" t="s">
        <v>5</v>
      </c>
      <c r="H25" s="7" t="s">
        <v>6</v>
      </c>
      <c r="I25" s="7" t="s">
        <v>7</v>
      </c>
      <c r="J25" s="7" t="s">
        <v>8</v>
      </c>
      <c r="K25" s="8" t="s">
        <v>9</v>
      </c>
    </row>
    <row r="26" spans="1:23" x14ac:dyDescent="0.25">
      <c r="A26" s="9" t="s">
        <v>20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23" x14ac:dyDescent="0.25">
      <c r="A27" s="45" t="s">
        <v>61</v>
      </c>
      <c r="B27" s="46">
        <v>3211</v>
      </c>
      <c r="C27" s="43">
        <f>SUM(D27:K27)</f>
        <v>900</v>
      </c>
      <c r="D27" s="29"/>
      <c r="E27" s="29">
        <v>350</v>
      </c>
      <c r="F27" s="29"/>
      <c r="G27" s="29">
        <v>100</v>
      </c>
      <c r="H27" s="29">
        <v>250</v>
      </c>
      <c r="I27" s="29">
        <v>200</v>
      </c>
      <c r="J27" s="29"/>
      <c r="K27" s="47"/>
    </row>
    <row r="28" spans="1:23" x14ac:dyDescent="0.25">
      <c r="A28" s="45"/>
      <c r="B28" s="46">
        <v>3222</v>
      </c>
      <c r="C28" s="43">
        <f>SUM(D28:K28)</f>
        <v>2500</v>
      </c>
      <c r="D28" s="29"/>
      <c r="E28" s="29">
        <v>1000</v>
      </c>
      <c r="F28" s="29"/>
      <c r="G28" s="29">
        <v>500</v>
      </c>
      <c r="H28" s="29">
        <v>1000</v>
      </c>
      <c r="I28" s="29"/>
      <c r="J28" s="29"/>
      <c r="K28" s="47"/>
    </row>
    <row r="29" spans="1:23" x14ac:dyDescent="0.25">
      <c r="A29" s="45"/>
      <c r="B29" s="46">
        <v>3233</v>
      </c>
      <c r="C29" s="43">
        <f>SUM(D29:K29)</f>
        <v>1100</v>
      </c>
      <c r="D29" s="29"/>
      <c r="E29" s="29">
        <v>300</v>
      </c>
      <c r="F29" s="29"/>
      <c r="G29" s="29">
        <v>100</v>
      </c>
      <c r="H29" s="29">
        <v>200</v>
      </c>
      <c r="I29" s="29"/>
      <c r="J29" s="29">
        <v>500</v>
      </c>
      <c r="K29" s="47"/>
    </row>
    <row r="30" spans="1:23" x14ac:dyDescent="0.25">
      <c r="A30" s="45"/>
      <c r="B30" s="46">
        <v>3237</v>
      </c>
      <c r="C30" s="43">
        <f>SUM(D30:K30)</f>
        <v>3000</v>
      </c>
      <c r="D30" s="29"/>
      <c r="E30" s="29">
        <v>1500</v>
      </c>
      <c r="F30" s="29"/>
      <c r="G30" s="29">
        <v>500</v>
      </c>
      <c r="H30" s="29">
        <v>1000</v>
      </c>
      <c r="I30" s="29"/>
      <c r="J30" s="29"/>
      <c r="K30" s="47"/>
    </row>
    <row r="31" spans="1:23" x14ac:dyDescent="0.25">
      <c r="A31" s="45"/>
      <c r="B31" s="46">
        <v>3238</v>
      </c>
      <c r="C31" s="43">
        <f>SUM(D31:K31)</f>
        <v>2400</v>
      </c>
      <c r="D31" s="29"/>
      <c r="E31" s="29">
        <v>400</v>
      </c>
      <c r="F31" s="29"/>
      <c r="G31" s="29"/>
      <c r="H31" s="29">
        <v>1000</v>
      </c>
      <c r="I31" s="29"/>
      <c r="J31" s="29">
        <v>1000</v>
      </c>
      <c r="K31" s="47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5">
      <c r="A32" s="45"/>
      <c r="B32" s="46">
        <v>3241</v>
      </c>
      <c r="C32" s="43">
        <f>SUM(D32:K32)</f>
        <v>1400</v>
      </c>
      <c r="D32" s="29"/>
      <c r="E32" s="29">
        <v>400</v>
      </c>
      <c r="F32" s="29"/>
      <c r="G32" s="29">
        <v>500</v>
      </c>
      <c r="H32" s="29">
        <v>500</v>
      </c>
      <c r="I32" s="29"/>
      <c r="J32" s="29"/>
      <c r="K32" s="47"/>
    </row>
    <row r="33" spans="1:23" ht="15.75" thickBot="1" x14ac:dyDescent="0.3">
      <c r="A33" s="16" t="s">
        <v>21</v>
      </c>
      <c r="B33" s="17"/>
      <c r="C33" s="18">
        <f>SUM(C27:C32)</f>
        <v>11300</v>
      </c>
      <c r="D33" s="18">
        <f>SUM(D27:D32)</f>
        <v>0</v>
      </c>
      <c r="E33" s="18">
        <f>SUM(E27:E32)</f>
        <v>3950</v>
      </c>
      <c r="F33" s="18">
        <f>SUM(F27:F32)</f>
        <v>0</v>
      </c>
      <c r="G33" s="18">
        <f>SUM(G27:G32)</f>
        <v>1700</v>
      </c>
      <c r="H33" s="18">
        <f>SUM(H27:H32)</f>
        <v>3950</v>
      </c>
      <c r="I33" s="18">
        <f>SUM(I27:I32)</f>
        <v>200</v>
      </c>
      <c r="J33" s="18">
        <f>SUM(J27:J32)</f>
        <v>1500</v>
      </c>
      <c r="K33" s="19">
        <f>SUM(K27:K32)</f>
        <v>0</v>
      </c>
    </row>
    <row r="34" spans="1:23" ht="15.75" thickBot="1" x14ac:dyDescent="0.3"/>
    <row r="35" spans="1:23" ht="128.25" x14ac:dyDescent="0.25">
      <c r="A35" s="6" t="s">
        <v>16</v>
      </c>
      <c r="B35" s="7" t="s">
        <v>0</v>
      </c>
      <c r="C35" s="7" t="s">
        <v>1</v>
      </c>
      <c r="D35" s="7" t="s">
        <v>2</v>
      </c>
      <c r="E35" s="7" t="s">
        <v>3</v>
      </c>
      <c r="F35" s="7" t="s">
        <v>4</v>
      </c>
      <c r="G35" s="7" t="s">
        <v>5</v>
      </c>
      <c r="H35" s="7" t="s">
        <v>6</v>
      </c>
      <c r="I35" s="7" t="s">
        <v>7</v>
      </c>
      <c r="J35" s="7" t="s">
        <v>8</v>
      </c>
      <c r="K35" s="8" t="s">
        <v>9</v>
      </c>
    </row>
    <row r="36" spans="1:23" x14ac:dyDescent="0.25">
      <c r="A36" s="9" t="s">
        <v>17</v>
      </c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23" x14ac:dyDescent="0.25">
      <c r="A37" s="45" t="s">
        <v>62</v>
      </c>
      <c r="B37" s="46">
        <v>3211</v>
      </c>
      <c r="C37" s="43">
        <f>SUM(D37:K37)</f>
        <v>1000</v>
      </c>
      <c r="D37" s="29"/>
      <c r="E37" s="29">
        <v>1000</v>
      </c>
      <c r="F37" s="29"/>
      <c r="G37" s="29"/>
      <c r="H37" s="29"/>
      <c r="I37" s="29"/>
      <c r="J37" s="29"/>
      <c r="K37" s="47"/>
    </row>
    <row r="38" spans="1:23" x14ac:dyDescent="0.25">
      <c r="A38" s="45"/>
      <c r="B38" s="46" t="s">
        <v>63</v>
      </c>
      <c r="C38" s="43">
        <f>SUM(D38:K38)</f>
        <v>5448.77</v>
      </c>
      <c r="D38" s="29"/>
      <c r="E38" s="29">
        <v>2300</v>
      </c>
      <c r="F38" s="29"/>
      <c r="G38" s="29"/>
      <c r="H38" s="29">
        <v>3148.77</v>
      </c>
      <c r="I38" s="29"/>
      <c r="J38" s="29"/>
      <c r="K38" s="47"/>
    </row>
    <row r="39" spans="1:23" x14ac:dyDescent="0.25">
      <c r="A39" s="45"/>
      <c r="B39" s="46">
        <v>3222</v>
      </c>
      <c r="C39" s="43">
        <f>SUM(D39:K39)</f>
        <v>4000</v>
      </c>
      <c r="D39" s="29"/>
      <c r="E39" s="29">
        <v>4000</v>
      </c>
      <c r="F39" s="29"/>
      <c r="G39" s="29"/>
      <c r="H39" s="29"/>
      <c r="I39" s="29"/>
      <c r="J39" s="29"/>
      <c r="K39" s="47"/>
    </row>
    <row r="40" spans="1:23" x14ac:dyDescent="0.25">
      <c r="A40" s="45"/>
      <c r="B40" s="46">
        <v>3237</v>
      </c>
      <c r="C40" s="43">
        <f>SUM(D40:K40)</f>
        <v>9303</v>
      </c>
      <c r="D40" s="29"/>
      <c r="E40" s="29">
        <v>4700</v>
      </c>
      <c r="F40" s="29"/>
      <c r="G40" s="29"/>
      <c r="H40" s="29">
        <v>4603</v>
      </c>
      <c r="I40" s="29"/>
      <c r="J40" s="29"/>
      <c r="K40" s="47"/>
    </row>
    <row r="41" spans="1:23" x14ac:dyDescent="0.25">
      <c r="A41" s="45"/>
      <c r="B41" s="46">
        <v>3238</v>
      </c>
      <c r="C41" s="43">
        <f>SUM(D41:K41)</f>
        <v>1000</v>
      </c>
      <c r="D41" s="29"/>
      <c r="E41" s="29">
        <v>1000</v>
      </c>
      <c r="F41" s="29"/>
      <c r="G41" s="29"/>
      <c r="H41" s="29"/>
      <c r="I41" s="29"/>
      <c r="J41" s="29"/>
      <c r="K41" s="47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x14ac:dyDescent="0.25">
      <c r="A42" s="45"/>
      <c r="B42" s="46">
        <v>3239</v>
      </c>
      <c r="C42" s="43">
        <f>SUM(D42:K42)</f>
        <v>7545</v>
      </c>
      <c r="D42" s="29"/>
      <c r="E42" s="29">
        <v>1100</v>
      </c>
      <c r="F42" s="29"/>
      <c r="G42" s="29"/>
      <c r="H42" s="29">
        <v>6445</v>
      </c>
      <c r="I42" s="29"/>
      <c r="J42" s="29"/>
      <c r="K42" s="47"/>
    </row>
    <row r="43" spans="1:23" ht="15.75" thickBot="1" x14ac:dyDescent="0.3">
      <c r="A43" s="16" t="s">
        <v>22</v>
      </c>
      <c r="B43" s="17"/>
      <c r="C43" s="18">
        <f>SUM(C37:C42)</f>
        <v>28296.77</v>
      </c>
      <c r="D43" s="18">
        <f>SUM(D37:D42)</f>
        <v>0</v>
      </c>
      <c r="E43" s="18">
        <f>SUM(E37:E42)</f>
        <v>14100</v>
      </c>
      <c r="F43" s="18">
        <f>SUM(F37:F42)</f>
        <v>0</v>
      </c>
      <c r="G43" s="18">
        <f>SUM(G37:G42)</f>
        <v>0</v>
      </c>
      <c r="H43" s="18">
        <f>SUM(H37:H42)</f>
        <v>14196.77</v>
      </c>
      <c r="I43" s="18">
        <f>SUM(I37:I42)</f>
        <v>0</v>
      </c>
      <c r="J43" s="18">
        <f>SUM(J37:J42)</f>
        <v>0</v>
      </c>
      <c r="K43" s="19">
        <f>SUM(K37:K42)</f>
        <v>0</v>
      </c>
    </row>
    <row r="44" spans="1:23" ht="15.75" thickBot="1" x14ac:dyDescent="0.3"/>
    <row r="45" spans="1:23" ht="128.25" x14ac:dyDescent="0.25">
      <c r="A45" s="6" t="s">
        <v>16</v>
      </c>
      <c r="B45" s="7" t="s">
        <v>0</v>
      </c>
      <c r="C45" s="7" t="s">
        <v>1</v>
      </c>
      <c r="D45" s="7" t="s">
        <v>2</v>
      </c>
      <c r="E45" s="7" t="s">
        <v>3</v>
      </c>
      <c r="F45" s="7" t="s">
        <v>4</v>
      </c>
      <c r="G45" s="7" t="s">
        <v>5</v>
      </c>
      <c r="H45" s="7" t="s">
        <v>6</v>
      </c>
      <c r="I45" s="7" t="s">
        <v>7</v>
      </c>
      <c r="J45" s="7" t="s">
        <v>8</v>
      </c>
      <c r="K45" s="8" t="s">
        <v>9</v>
      </c>
    </row>
    <row r="46" spans="1:23" x14ac:dyDescent="0.25">
      <c r="A46" s="9" t="s">
        <v>23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23" x14ac:dyDescent="0.25">
      <c r="A47" s="45" t="s">
        <v>64</v>
      </c>
      <c r="B47" s="46">
        <v>3211</v>
      </c>
      <c r="C47" s="43">
        <f>SUM(D47:K47)</f>
        <v>7800</v>
      </c>
      <c r="D47" s="29"/>
      <c r="E47" s="29">
        <v>7800</v>
      </c>
      <c r="F47" s="29"/>
      <c r="G47" s="29"/>
      <c r="H47" s="29"/>
      <c r="I47" s="29"/>
      <c r="J47" s="29"/>
      <c r="K47" s="47"/>
    </row>
    <row r="48" spans="1:23" x14ac:dyDescent="0.25">
      <c r="A48" s="45"/>
      <c r="B48" s="46">
        <v>3222</v>
      </c>
      <c r="C48" s="43">
        <f>SUM(D48:K48)</f>
        <v>1970</v>
      </c>
      <c r="D48" s="29"/>
      <c r="E48" s="29">
        <v>1970</v>
      </c>
      <c r="F48" s="29"/>
      <c r="G48" s="29"/>
      <c r="H48" s="29"/>
      <c r="I48" s="29"/>
      <c r="J48" s="29"/>
      <c r="K48" s="47"/>
    </row>
    <row r="49" spans="1:23" x14ac:dyDescent="0.25">
      <c r="A49" s="45"/>
      <c r="B49" s="46">
        <v>3239</v>
      </c>
      <c r="C49" s="43">
        <f>SUM(D49:K49)</f>
        <v>1800</v>
      </c>
      <c r="D49" s="29"/>
      <c r="E49" s="29">
        <v>1800</v>
      </c>
      <c r="F49" s="29"/>
      <c r="G49" s="29"/>
      <c r="H49" s="29"/>
      <c r="I49" s="29"/>
      <c r="J49" s="29"/>
      <c r="K49" s="47"/>
    </row>
    <row r="50" spans="1:23" ht="15.75" thickBot="1" x14ac:dyDescent="0.3">
      <c r="A50" s="16" t="s">
        <v>24</v>
      </c>
      <c r="B50" s="17"/>
      <c r="C50" s="18">
        <f>SUM(C47:C49)</f>
        <v>11570</v>
      </c>
      <c r="D50" s="18">
        <f>SUM(D47:D49)</f>
        <v>0</v>
      </c>
      <c r="E50" s="18">
        <f>SUM(E47:E49)</f>
        <v>11570</v>
      </c>
      <c r="F50" s="18">
        <f>SUM(F47:F49)</f>
        <v>0</v>
      </c>
      <c r="G50" s="18">
        <f>SUM(G47:G49)</f>
        <v>0</v>
      </c>
      <c r="H50" s="18">
        <f>SUM(H47:H49)</f>
        <v>0</v>
      </c>
      <c r="I50" s="18">
        <f>SUM(I47:I49)</f>
        <v>0</v>
      </c>
      <c r="J50" s="18">
        <f>SUM(J47:J49)</f>
        <v>0</v>
      </c>
      <c r="K50" s="19">
        <f>SUM(K47:K49)</f>
        <v>0</v>
      </c>
    </row>
    <row r="51" spans="1:23" ht="15.75" thickBot="1" x14ac:dyDescent="0.3">
      <c r="C51" s="48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28.25" x14ac:dyDescent="0.25">
      <c r="A52" s="6" t="s">
        <v>16</v>
      </c>
      <c r="B52" s="7" t="s">
        <v>0</v>
      </c>
      <c r="C52" s="7" t="s">
        <v>1</v>
      </c>
      <c r="D52" s="7" t="s">
        <v>2</v>
      </c>
      <c r="E52" s="7" t="s">
        <v>3</v>
      </c>
      <c r="F52" s="7" t="s">
        <v>4</v>
      </c>
      <c r="G52" s="7" t="s">
        <v>5</v>
      </c>
      <c r="H52" s="7" t="s">
        <v>6</v>
      </c>
      <c r="I52" s="7" t="s">
        <v>7</v>
      </c>
      <c r="J52" s="7" t="s">
        <v>8</v>
      </c>
      <c r="K52" s="8" t="s">
        <v>9</v>
      </c>
    </row>
    <row r="53" spans="1:23" x14ac:dyDescent="0.25">
      <c r="A53" s="9" t="s">
        <v>31</v>
      </c>
      <c r="B53" s="10"/>
      <c r="C53" s="10"/>
      <c r="D53" s="10"/>
      <c r="E53" s="10"/>
      <c r="F53" s="10"/>
      <c r="G53" s="10"/>
      <c r="H53" s="10"/>
      <c r="I53" s="10"/>
      <c r="J53" s="10"/>
      <c r="K53" s="11"/>
    </row>
    <row r="54" spans="1:23" x14ac:dyDescent="0.25">
      <c r="A54" s="45" t="s">
        <v>65</v>
      </c>
      <c r="B54" s="46">
        <v>3211</v>
      </c>
      <c r="C54" s="43">
        <f>SUM(D54:K54)</f>
        <v>1900</v>
      </c>
      <c r="D54" s="29"/>
      <c r="E54" s="29">
        <v>900</v>
      </c>
      <c r="F54" s="29"/>
      <c r="G54" s="29"/>
      <c r="H54" s="29">
        <v>1000</v>
      </c>
      <c r="I54" s="29"/>
      <c r="J54" s="29"/>
      <c r="K54" s="47"/>
    </row>
    <row r="55" spans="1:23" x14ac:dyDescent="0.25">
      <c r="A55" s="45"/>
      <c r="B55" s="46">
        <v>3222</v>
      </c>
      <c r="C55" s="43">
        <f>SUM(D55:K55)</f>
        <v>4475</v>
      </c>
      <c r="D55" s="29"/>
      <c r="E55" s="29">
        <v>500</v>
      </c>
      <c r="F55" s="29"/>
      <c r="G55" s="29">
        <v>3300</v>
      </c>
      <c r="H55" s="29">
        <v>675</v>
      </c>
      <c r="I55" s="29"/>
      <c r="J55" s="29"/>
      <c r="K55" s="47"/>
    </row>
    <row r="56" spans="1:23" x14ac:dyDescent="0.25">
      <c r="A56" s="45"/>
      <c r="B56" s="46">
        <v>3233</v>
      </c>
      <c r="C56" s="43">
        <f>SUM(D56:K56)</f>
        <v>1050</v>
      </c>
      <c r="D56" s="29"/>
      <c r="E56" s="29">
        <v>100</v>
      </c>
      <c r="F56" s="29"/>
      <c r="G56" s="29">
        <v>200</v>
      </c>
      <c r="H56" s="29">
        <v>250</v>
      </c>
      <c r="I56" s="29"/>
      <c r="J56" s="29">
        <v>500</v>
      </c>
      <c r="K56" s="47"/>
    </row>
    <row r="57" spans="1:23" x14ac:dyDescent="0.25">
      <c r="A57" s="45"/>
      <c r="B57" s="46">
        <v>3237</v>
      </c>
      <c r="C57" s="43">
        <f>SUM(D57:K57)</f>
        <v>12075</v>
      </c>
      <c r="D57" s="29"/>
      <c r="E57" s="29">
        <v>1000</v>
      </c>
      <c r="F57" s="29"/>
      <c r="G57" s="29">
        <v>7100</v>
      </c>
      <c r="H57" s="29">
        <v>1775</v>
      </c>
      <c r="I57" s="29"/>
      <c r="J57" s="29">
        <v>2200</v>
      </c>
      <c r="K57" s="47"/>
    </row>
    <row r="58" spans="1:23" x14ac:dyDescent="0.25">
      <c r="A58" s="45"/>
      <c r="B58" s="46">
        <v>3239</v>
      </c>
      <c r="C58" s="43">
        <f>SUM(D58:K58)</f>
        <v>6250</v>
      </c>
      <c r="D58" s="29"/>
      <c r="E58" s="29">
        <v>2500</v>
      </c>
      <c r="F58" s="29"/>
      <c r="G58" s="29">
        <v>300</v>
      </c>
      <c r="H58" s="29">
        <v>3150</v>
      </c>
      <c r="I58" s="29"/>
      <c r="J58" s="29">
        <v>300</v>
      </c>
      <c r="K58" s="47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3" x14ac:dyDescent="0.25">
      <c r="A59" s="45"/>
      <c r="B59" s="46">
        <v>3241</v>
      </c>
      <c r="C59" s="43">
        <f>SUM(D59:K59)</f>
        <v>1000</v>
      </c>
      <c r="D59" s="29"/>
      <c r="E59" s="29">
        <v>500</v>
      </c>
      <c r="F59" s="29"/>
      <c r="G59" s="29"/>
      <c r="H59" s="29">
        <v>500</v>
      </c>
      <c r="I59" s="29"/>
      <c r="J59" s="29"/>
      <c r="K59" s="47"/>
    </row>
    <row r="60" spans="1:23" x14ac:dyDescent="0.25">
      <c r="A60" s="45"/>
      <c r="B60" s="46">
        <v>3299</v>
      </c>
      <c r="C60" s="43">
        <f>SUM(D60:K60)</f>
        <v>3000</v>
      </c>
      <c r="D60" s="29"/>
      <c r="E60" s="29">
        <v>500</v>
      </c>
      <c r="F60" s="29"/>
      <c r="G60" s="29">
        <v>1600</v>
      </c>
      <c r="H60" s="29">
        <v>900</v>
      </c>
      <c r="I60" s="29"/>
      <c r="J60" s="29"/>
      <c r="K60" s="47"/>
    </row>
    <row r="61" spans="1:23" ht="15.75" thickBot="1" x14ac:dyDescent="0.3">
      <c r="A61" s="16" t="s">
        <v>33</v>
      </c>
      <c r="B61" s="17"/>
      <c r="C61" s="18">
        <f>SUM(C54:C60)</f>
        <v>29750</v>
      </c>
      <c r="D61" s="18">
        <f>SUM(D54:D60)</f>
        <v>0</v>
      </c>
      <c r="E61" s="18">
        <f>SUM(E54:E60)</f>
        <v>6000</v>
      </c>
      <c r="F61" s="18">
        <f>SUM(F54:F60)</f>
        <v>0</v>
      </c>
      <c r="G61" s="18">
        <f>SUM(G54:G60)</f>
        <v>12500</v>
      </c>
      <c r="H61" s="18">
        <f>SUM(H54:H60)</f>
        <v>8250</v>
      </c>
      <c r="I61" s="18">
        <f>SUM(I54:I60)</f>
        <v>0</v>
      </c>
      <c r="J61" s="18">
        <f>SUM(J54:J60)</f>
        <v>3000</v>
      </c>
      <c r="K61" s="19">
        <f>SUM(K54:K60)</f>
        <v>0</v>
      </c>
    </row>
    <row r="62" spans="1:23" ht="15.75" thickBot="1" x14ac:dyDescent="0.3"/>
    <row r="63" spans="1:23" ht="128.25" x14ac:dyDescent="0.25">
      <c r="A63" s="6" t="s">
        <v>16</v>
      </c>
      <c r="B63" s="7" t="s">
        <v>0</v>
      </c>
      <c r="C63" s="7" t="s">
        <v>1</v>
      </c>
      <c r="D63" s="7" t="s">
        <v>2</v>
      </c>
      <c r="E63" s="7" t="s">
        <v>3</v>
      </c>
      <c r="F63" s="7" t="s">
        <v>4</v>
      </c>
      <c r="G63" s="7" t="s">
        <v>5</v>
      </c>
      <c r="H63" s="7" t="s">
        <v>6</v>
      </c>
      <c r="I63" s="7" t="s">
        <v>7</v>
      </c>
      <c r="J63" s="7" t="s">
        <v>8</v>
      </c>
      <c r="K63" s="8" t="s">
        <v>9</v>
      </c>
    </row>
    <row r="64" spans="1:23" x14ac:dyDescent="0.25">
      <c r="A64" s="9" t="s">
        <v>34</v>
      </c>
      <c r="B64" s="10"/>
      <c r="C64" s="10"/>
      <c r="D64" s="10"/>
      <c r="E64" s="10"/>
      <c r="F64" s="10"/>
      <c r="G64" s="10"/>
      <c r="H64" s="10"/>
      <c r="I64" s="10"/>
      <c r="J64" s="10"/>
      <c r="K64" s="11"/>
    </row>
    <row r="65" spans="1:23" x14ac:dyDescent="0.25">
      <c r="A65" s="45" t="s">
        <v>66</v>
      </c>
      <c r="B65" s="46" t="s">
        <v>67</v>
      </c>
      <c r="C65" s="43">
        <f>SUM(D65:K65)</f>
        <v>500</v>
      </c>
      <c r="D65" s="29"/>
      <c r="E65" s="29"/>
      <c r="F65" s="29"/>
      <c r="G65" s="29"/>
      <c r="H65" s="29">
        <v>500</v>
      </c>
      <c r="I65" s="29"/>
      <c r="J65" s="29"/>
      <c r="K65" s="47"/>
    </row>
    <row r="66" spans="1:23" x14ac:dyDescent="0.25">
      <c r="A66" s="45"/>
      <c r="B66" s="46">
        <v>3233</v>
      </c>
      <c r="C66" s="43">
        <f>SUM(D66:K66)</f>
        <v>1700</v>
      </c>
      <c r="D66" s="29"/>
      <c r="E66" s="29">
        <v>1700</v>
      </c>
      <c r="F66" s="29"/>
      <c r="G66" s="29"/>
      <c r="H66" s="29"/>
      <c r="I66" s="29"/>
      <c r="J66" s="29"/>
      <c r="K66" s="47"/>
    </row>
    <row r="67" spans="1:23" x14ac:dyDescent="0.25">
      <c r="A67" s="45"/>
      <c r="B67" s="46">
        <v>3237</v>
      </c>
      <c r="C67" s="43">
        <f>SUM(D67:K67)</f>
        <v>8300</v>
      </c>
      <c r="D67" s="29"/>
      <c r="E67" s="29">
        <v>8300</v>
      </c>
      <c r="F67" s="29"/>
      <c r="G67" s="29"/>
      <c r="H67" s="29"/>
      <c r="I67" s="29"/>
      <c r="J67" s="29"/>
      <c r="K67" s="47"/>
    </row>
    <row r="68" spans="1:23" ht="15.75" thickBot="1" x14ac:dyDescent="0.3">
      <c r="A68" s="16" t="s">
        <v>35</v>
      </c>
      <c r="B68" s="17"/>
      <c r="C68" s="18">
        <f>SUM(C65:C67)</f>
        <v>10500</v>
      </c>
      <c r="D68" s="18">
        <f>SUM(D65:D67)</f>
        <v>0</v>
      </c>
      <c r="E68" s="18">
        <f>SUM(E65:E67)</f>
        <v>10000</v>
      </c>
      <c r="F68" s="18">
        <f>SUM(F65:F67)</f>
        <v>0</v>
      </c>
      <c r="G68" s="18">
        <f>SUM(G65:G67)</f>
        <v>0</v>
      </c>
      <c r="H68" s="18">
        <f>SUM(H65:H67)</f>
        <v>500</v>
      </c>
      <c r="I68" s="18">
        <f>SUM(I65:I67)</f>
        <v>0</v>
      </c>
      <c r="J68" s="18">
        <f>SUM(J65:J67)</f>
        <v>0</v>
      </c>
      <c r="K68" s="19">
        <f>SUM(K65:K67)</f>
        <v>0</v>
      </c>
    </row>
    <row r="69" spans="1:23" ht="15.75" thickBot="1" x14ac:dyDescent="0.3"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1:23" ht="128.25" x14ac:dyDescent="0.25">
      <c r="A70" s="6" t="s">
        <v>16</v>
      </c>
      <c r="B70" s="7" t="s">
        <v>0</v>
      </c>
      <c r="C70" s="7" t="s">
        <v>1</v>
      </c>
      <c r="D70" s="7" t="s">
        <v>2</v>
      </c>
      <c r="E70" s="7" t="s">
        <v>3</v>
      </c>
      <c r="F70" s="7" t="s">
        <v>4</v>
      </c>
      <c r="G70" s="7" t="s">
        <v>5</v>
      </c>
      <c r="H70" s="7" t="s">
        <v>6</v>
      </c>
      <c r="I70" s="7" t="s">
        <v>7</v>
      </c>
      <c r="J70" s="7" t="s">
        <v>8</v>
      </c>
      <c r="K70" s="8" t="s">
        <v>9</v>
      </c>
    </row>
    <row r="71" spans="1:23" x14ac:dyDescent="0.25">
      <c r="A71" s="9" t="s">
        <v>37</v>
      </c>
      <c r="B71" s="10"/>
      <c r="C71" s="10"/>
      <c r="D71" s="10"/>
      <c r="E71" s="10"/>
      <c r="F71" s="10"/>
      <c r="G71" s="10"/>
      <c r="H71" s="10"/>
      <c r="I71" s="10"/>
      <c r="J71" s="10"/>
      <c r="K71" s="11"/>
    </row>
    <row r="72" spans="1:23" x14ac:dyDescent="0.25">
      <c r="A72" s="45" t="s">
        <v>68</v>
      </c>
      <c r="B72" s="46">
        <v>3222</v>
      </c>
      <c r="C72" s="43">
        <f>SUM(D72:K72)</f>
        <v>1450</v>
      </c>
      <c r="D72" s="29"/>
      <c r="E72" s="29">
        <v>1000</v>
      </c>
      <c r="F72" s="29"/>
      <c r="G72" s="29"/>
      <c r="H72" s="29">
        <v>450</v>
      </c>
      <c r="I72" s="29"/>
      <c r="J72" s="29"/>
      <c r="K72" s="47"/>
    </row>
    <row r="73" spans="1:23" x14ac:dyDescent="0.25">
      <c r="A73" s="45"/>
      <c r="B73" s="46">
        <v>3231</v>
      </c>
      <c r="C73" s="43">
        <f>SUM(D73:K73)</f>
        <v>1000</v>
      </c>
      <c r="D73" s="29"/>
      <c r="E73" s="29">
        <v>1000</v>
      </c>
      <c r="F73" s="29"/>
      <c r="G73" s="29"/>
      <c r="H73" s="29"/>
      <c r="I73" s="29"/>
      <c r="J73" s="29"/>
      <c r="K73" s="47"/>
    </row>
    <row r="74" spans="1:23" x14ac:dyDescent="0.25">
      <c r="A74" s="45"/>
      <c r="B74" s="46">
        <v>3237</v>
      </c>
      <c r="C74" s="43">
        <f>SUM(D74:K74)</f>
        <v>1000</v>
      </c>
      <c r="D74" s="29"/>
      <c r="E74" s="29">
        <v>1000</v>
      </c>
      <c r="F74" s="29"/>
      <c r="G74" s="29"/>
      <c r="H74" s="29"/>
      <c r="I74" s="29"/>
      <c r="J74" s="29"/>
      <c r="K74" s="47"/>
    </row>
    <row r="75" spans="1:23" ht="15.75" thickBot="1" x14ac:dyDescent="0.3">
      <c r="A75" s="16" t="s">
        <v>38</v>
      </c>
      <c r="B75" s="17"/>
      <c r="C75" s="18">
        <f>SUM(C72:C74)</f>
        <v>3450</v>
      </c>
      <c r="D75" s="18">
        <f>SUM(D72:D74)</f>
        <v>0</v>
      </c>
      <c r="E75" s="18">
        <f>SUM(E72:E74)</f>
        <v>3000</v>
      </c>
      <c r="F75" s="18">
        <f>SUM(F72:F74)</f>
        <v>0</v>
      </c>
      <c r="G75" s="18">
        <f>SUM(G72:G74)</f>
        <v>0</v>
      </c>
      <c r="H75" s="18">
        <f>SUM(H72:H74)</f>
        <v>450</v>
      </c>
      <c r="I75" s="18">
        <f>SUM(I72:I74)</f>
        <v>0</v>
      </c>
      <c r="J75" s="18">
        <f>SUM(J72:J74)</f>
        <v>0</v>
      </c>
      <c r="K75" s="19">
        <f>SUM(K72:K74)</f>
        <v>0</v>
      </c>
    </row>
    <row r="76" spans="1:23" ht="15.75" thickBot="1" x14ac:dyDescent="0.3">
      <c r="C76" s="48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1:23" ht="128.25" x14ac:dyDescent="0.25">
      <c r="A77" s="6" t="s">
        <v>16</v>
      </c>
      <c r="B77" s="7" t="s">
        <v>0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5</v>
      </c>
      <c r="H77" s="7" t="s">
        <v>6</v>
      </c>
      <c r="I77" s="7" t="s">
        <v>7</v>
      </c>
      <c r="J77" s="7" t="s">
        <v>8</v>
      </c>
      <c r="K77" s="8" t="s">
        <v>9</v>
      </c>
    </row>
    <row r="78" spans="1:23" x14ac:dyDescent="0.25">
      <c r="A78" s="9" t="s">
        <v>39</v>
      </c>
      <c r="B78" s="10"/>
      <c r="C78" s="10"/>
      <c r="D78" s="10"/>
      <c r="E78" s="10"/>
      <c r="F78" s="10"/>
      <c r="G78" s="10"/>
      <c r="H78" s="10"/>
      <c r="I78" s="10"/>
      <c r="J78" s="10"/>
      <c r="K78" s="11"/>
    </row>
    <row r="79" spans="1:23" x14ac:dyDescent="0.25">
      <c r="A79" s="45" t="s">
        <v>69</v>
      </c>
      <c r="B79" s="46">
        <v>3211</v>
      </c>
      <c r="C79" s="43">
        <f>SUM(D79:K79)</f>
        <v>500</v>
      </c>
      <c r="D79" s="29"/>
      <c r="E79" s="29">
        <v>500</v>
      </c>
      <c r="F79" s="29"/>
      <c r="G79" s="29"/>
      <c r="H79" s="29"/>
      <c r="I79" s="29"/>
      <c r="J79" s="29"/>
      <c r="K79" s="47"/>
    </row>
    <row r="80" spans="1:23" x14ac:dyDescent="0.25">
      <c r="A80" s="45"/>
      <c r="B80" s="46">
        <v>3237</v>
      </c>
      <c r="C80" s="43">
        <f>SUM(D80:K80)</f>
        <v>10000</v>
      </c>
      <c r="D80" s="29"/>
      <c r="E80" s="29">
        <v>10000</v>
      </c>
      <c r="F80" s="29"/>
      <c r="G80" s="29"/>
      <c r="H80" s="29"/>
      <c r="I80" s="29"/>
      <c r="J80" s="29"/>
      <c r="K80" s="47"/>
    </row>
    <row r="81" spans="1:23" x14ac:dyDescent="0.25">
      <c r="A81" s="45"/>
      <c r="B81" s="46">
        <v>3239</v>
      </c>
      <c r="C81" s="43">
        <f>SUM(D81:K81)</f>
        <v>500</v>
      </c>
      <c r="D81" s="29"/>
      <c r="E81" s="29">
        <v>500</v>
      </c>
      <c r="F81" s="29"/>
      <c r="G81" s="29"/>
      <c r="H81" s="29"/>
      <c r="I81" s="29"/>
      <c r="J81" s="29"/>
      <c r="K81" s="47"/>
    </row>
    <row r="82" spans="1:23" ht="15.75" thickBot="1" x14ac:dyDescent="0.3">
      <c r="A82" s="16" t="s">
        <v>40</v>
      </c>
      <c r="B82" s="17"/>
      <c r="C82" s="18">
        <f>SUM(C79:C81)</f>
        <v>11000</v>
      </c>
      <c r="D82" s="18">
        <f>SUM(D79:D81)</f>
        <v>0</v>
      </c>
      <c r="E82" s="18">
        <f>SUM(E79:E81)</f>
        <v>11000</v>
      </c>
      <c r="F82" s="18">
        <f>SUM(F79:F81)</f>
        <v>0</v>
      </c>
      <c r="G82" s="18">
        <f>SUM(G79:G81)</f>
        <v>0</v>
      </c>
      <c r="H82" s="18">
        <f>SUM(H79:H81)</f>
        <v>0</v>
      </c>
      <c r="I82" s="18">
        <f>SUM(I79:I81)</f>
        <v>0</v>
      </c>
      <c r="J82" s="18">
        <f>SUM(J79:J81)</f>
        <v>0</v>
      </c>
      <c r="K82" s="19">
        <f>SUM(K79:K81)</f>
        <v>0</v>
      </c>
    </row>
    <row r="83" spans="1:23" ht="15.75" thickBot="1" x14ac:dyDescent="0.3">
      <c r="C83" s="48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1:23" ht="128.25" x14ac:dyDescent="0.25">
      <c r="A84" s="6" t="s">
        <v>16</v>
      </c>
      <c r="B84" s="7" t="s">
        <v>0</v>
      </c>
      <c r="C84" s="7" t="s">
        <v>1</v>
      </c>
      <c r="D84" s="7" t="s">
        <v>2</v>
      </c>
      <c r="E84" s="7" t="s">
        <v>3</v>
      </c>
      <c r="F84" s="7" t="s">
        <v>4</v>
      </c>
      <c r="G84" s="7" t="s">
        <v>5</v>
      </c>
      <c r="H84" s="7" t="s">
        <v>6</v>
      </c>
      <c r="I84" s="7" t="s">
        <v>7</v>
      </c>
      <c r="J84" s="7" t="s">
        <v>8</v>
      </c>
      <c r="K84" s="8" t="s">
        <v>9</v>
      </c>
    </row>
    <row r="85" spans="1:23" x14ac:dyDescent="0.25">
      <c r="A85" s="9" t="s">
        <v>42</v>
      </c>
      <c r="B85" s="10"/>
      <c r="C85" s="10"/>
      <c r="D85" s="10"/>
      <c r="E85" s="10"/>
      <c r="F85" s="10"/>
      <c r="G85" s="10"/>
      <c r="H85" s="10"/>
      <c r="I85" s="10"/>
      <c r="J85" s="10"/>
      <c r="K85" s="11"/>
    </row>
    <row r="86" spans="1:23" x14ac:dyDescent="0.25">
      <c r="A86" s="45" t="s">
        <v>72</v>
      </c>
      <c r="B86" s="46">
        <v>3221</v>
      </c>
      <c r="C86" s="43">
        <f>SUM(D86:K86)</f>
        <v>0</v>
      </c>
      <c r="D86" s="29"/>
      <c r="E86" s="29"/>
      <c r="F86" s="29"/>
      <c r="G86" s="29"/>
      <c r="H86" s="29"/>
      <c r="I86" s="29"/>
      <c r="J86" s="29"/>
      <c r="K86" s="47"/>
    </row>
    <row r="87" spans="1:23" x14ac:dyDescent="0.25">
      <c r="A87" s="45"/>
      <c r="B87" s="46">
        <v>3233</v>
      </c>
      <c r="C87" s="43">
        <f>SUM(D87:K87)</f>
        <v>14312.5</v>
      </c>
      <c r="D87" s="29"/>
      <c r="E87" s="29"/>
      <c r="F87" s="29">
        <v>6812.5</v>
      </c>
      <c r="G87" s="29"/>
      <c r="H87" s="29"/>
      <c r="I87" s="29"/>
      <c r="J87" s="29">
        <v>7500</v>
      </c>
      <c r="K87" s="47"/>
    </row>
    <row r="88" spans="1:23" x14ac:dyDescent="0.25">
      <c r="A88" s="45"/>
      <c r="B88" s="46">
        <v>3238</v>
      </c>
      <c r="C88" s="43">
        <f>SUM(D88:K88)</f>
        <v>0</v>
      </c>
      <c r="D88" s="29"/>
      <c r="E88" s="29"/>
      <c r="F88" s="29"/>
      <c r="G88" s="29"/>
      <c r="H88" s="29"/>
      <c r="I88" s="29"/>
      <c r="J88" s="29"/>
      <c r="K88" s="47"/>
    </row>
    <row r="89" spans="1:23" x14ac:dyDescent="0.25">
      <c r="A89" s="49"/>
      <c r="B89" s="35" t="s">
        <v>26</v>
      </c>
      <c r="C89" s="43">
        <f>SUM(D89:K89)</f>
        <v>14312.5</v>
      </c>
      <c r="D89" s="36"/>
      <c r="E89" s="36"/>
      <c r="F89" s="36">
        <v>6812.5</v>
      </c>
      <c r="G89" s="36"/>
      <c r="H89" s="36"/>
      <c r="I89" s="36"/>
      <c r="J89" s="36">
        <v>7500</v>
      </c>
      <c r="K89" s="37"/>
    </row>
    <row r="90" spans="1:23" ht="15.75" thickBot="1" x14ac:dyDescent="0.3">
      <c r="A90" s="16" t="s">
        <v>43</v>
      </c>
      <c r="B90" s="17"/>
      <c r="C90" s="18">
        <f>SUM(C86:C89)</f>
        <v>28625</v>
      </c>
      <c r="D90" s="18">
        <f>SUM(D86:D89)</f>
        <v>0</v>
      </c>
      <c r="E90" s="18">
        <f>SUM(E86:E89)</f>
        <v>0</v>
      </c>
      <c r="F90" s="18">
        <f>SUM(F86:F89)</f>
        <v>13625</v>
      </c>
      <c r="G90" s="18">
        <f>SUM(G86:G89)</f>
        <v>0</v>
      </c>
      <c r="H90" s="18">
        <f>SUM(H86:H89)</f>
        <v>0</v>
      </c>
      <c r="I90" s="18">
        <f>SUM(I86:I89)</f>
        <v>0</v>
      </c>
      <c r="J90" s="18">
        <f>SUM(J86:J89)</f>
        <v>15000</v>
      </c>
      <c r="K90" s="19">
        <f>SUM(K86:K89)</f>
        <v>0</v>
      </c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1:23" ht="15.75" thickBot="1" x14ac:dyDescent="0.3">
      <c r="A91" s="25"/>
      <c r="B91" s="26"/>
      <c r="C91" s="27"/>
      <c r="D91" s="27"/>
      <c r="E91" s="27"/>
      <c r="F91" s="27"/>
      <c r="G91" s="27"/>
      <c r="H91" s="27"/>
      <c r="I91" s="27"/>
      <c r="J91" s="27"/>
      <c r="K91" s="27"/>
    </row>
    <row r="92" spans="1:23" ht="128.25" x14ac:dyDescent="0.25">
      <c r="A92" s="6" t="s">
        <v>16</v>
      </c>
      <c r="B92" s="7" t="s">
        <v>0</v>
      </c>
      <c r="C92" s="7" t="s">
        <v>1</v>
      </c>
      <c r="D92" s="7" t="s">
        <v>2</v>
      </c>
      <c r="E92" s="7" t="s">
        <v>3</v>
      </c>
      <c r="F92" s="7" t="s">
        <v>4</v>
      </c>
      <c r="G92" s="7" t="s">
        <v>5</v>
      </c>
      <c r="H92" s="7" t="s">
        <v>6</v>
      </c>
      <c r="I92" s="7" t="s">
        <v>7</v>
      </c>
      <c r="J92" s="7" t="s">
        <v>8</v>
      </c>
      <c r="K92" s="8" t="s">
        <v>9</v>
      </c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9" t="s">
        <v>44</v>
      </c>
      <c r="B93" s="10"/>
      <c r="C93" s="10"/>
      <c r="D93" s="10"/>
      <c r="E93" s="10"/>
      <c r="F93" s="10"/>
      <c r="G93" s="10"/>
      <c r="H93" s="10"/>
      <c r="I93" s="10"/>
      <c r="J93" s="10"/>
      <c r="K93" s="11"/>
    </row>
    <row r="94" spans="1:23" ht="30" x14ac:dyDescent="0.25">
      <c r="A94" s="52" t="s">
        <v>91</v>
      </c>
      <c r="B94" s="46" t="s">
        <v>92</v>
      </c>
      <c r="C94" s="43">
        <f>SUM(D94:K94)</f>
        <v>500</v>
      </c>
      <c r="D94" s="29"/>
      <c r="E94" s="29"/>
      <c r="F94" s="29"/>
      <c r="G94" s="29">
        <v>500</v>
      </c>
      <c r="H94" s="29"/>
      <c r="I94" s="29"/>
      <c r="J94" s="29"/>
      <c r="K94" s="47"/>
    </row>
    <row r="95" spans="1:23" x14ac:dyDescent="0.25">
      <c r="A95" s="45"/>
      <c r="B95" s="46">
        <v>3237</v>
      </c>
      <c r="C95" s="43">
        <f>SUM(D95:K95)</f>
        <v>4680</v>
      </c>
      <c r="D95" s="29"/>
      <c r="E95" s="29">
        <v>2400</v>
      </c>
      <c r="F95" s="29"/>
      <c r="G95" s="29"/>
      <c r="H95" s="29">
        <v>2280</v>
      </c>
      <c r="I95" s="29"/>
      <c r="J95" s="29"/>
      <c r="K95" s="47"/>
    </row>
    <row r="96" spans="1:23" x14ac:dyDescent="0.25">
      <c r="A96" s="45"/>
      <c r="B96" s="46">
        <v>3239</v>
      </c>
      <c r="C96" s="43">
        <f>SUM(D96:K96)</f>
        <v>1130</v>
      </c>
      <c r="D96" s="29"/>
      <c r="E96" s="29">
        <v>1130</v>
      </c>
      <c r="F96" s="29"/>
      <c r="G96" s="29"/>
      <c r="H96" s="29"/>
      <c r="I96" s="29"/>
      <c r="J96" s="29"/>
      <c r="K96" s="47"/>
    </row>
    <row r="97" spans="1:23" x14ac:dyDescent="0.25">
      <c r="A97" s="45"/>
      <c r="B97" s="46" t="s">
        <v>56</v>
      </c>
      <c r="C97" s="43">
        <f>SUM(D97:K97)</f>
        <v>3109</v>
      </c>
      <c r="D97" s="29"/>
      <c r="E97" s="29"/>
      <c r="F97" s="29"/>
      <c r="G97" s="29"/>
      <c r="H97" s="29">
        <v>939</v>
      </c>
      <c r="I97" s="29"/>
      <c r="J97" s="29">
        <v>2170</v>
      </c>
      <c r="K97" s="47"/>
    </row>
    <row r="98" spans="1:23" ht="15.75" thickBot="1" x14ac:dyDescent="0.3">
      <c r="A98" s="16" t="s">
        <v>45</v>
      </c>
      <c r="B98" s="17"/>
      <c r="C98" s="18">
        <f>SUM(C94:C97)</f>
        <v>9419</v>
      </c>
      <c r="D98" s="18">
        <f>SUM(D94:D97)</f>
        <v>0</v>
      </c>
      <c r="E98" s="18">
        <f>SUM(E94:E97)</f>
        <v>3530</v>
      </c>
      <c r="F98" s="18">
        <f>SUM(F94:F97)</f>
        <v>0</v>
      </c>
      <c r="G98" s="18">
        <f>SUM(G94:G97)</f>
        <v>500</v>
      </c>
      <c r="H98" s="18">
        <f>SUM(H94:H97)</f>
        <v>3219</v>
      </c>
      <c r="I98" s="18">
        <f>SUM(I94:I97)</f>
        <v>0</v>
      </c>
      <c r="J98" s="18">
        <f>SUM(J94:J97)</f>
        <v>2170</v>
      </c>
      <c r="K98" s="19">
        <f>SUM(K94:K97)</f>
        <v>0</v>
      </c>
    </row>
    <row r="99" spans="1:23" ht="15.75" thickBot="1" x14ac:dyDescent="0.3"/>
    <row r="100" spans="1:23" ht="128.25" x14ac:dyDescent="0.25">
      <c r="A100" s="6" t="s">
        <v>16</v>
      </c>
      <c r="B100" s="7" t="s">
        <v>0</v>
      </c>
      <c r="C100" s="7" t="s">
        <v>1</v>
      </c>
      <c r="D100" s="7" t="s">
        <v>2</v>
      </c>
      <c r="E100" s="7" t="s">
        <v>3</v>
      </c>
      <c r="F100" s="7" t="s">
        <v>4</v>
      </c>
      <c r="G100" s="7" t="s">
        <v>5</v>
      </c>
      <c r="H100" s="7" t="s">
        <v>6</v>
      </c>
      <c r="I100" s="7" t="s">
        <v>7</v>
      </c>
      <c r="J100" s="7" t="s">
        <v>8</v>
      </c>
      <c r="K100" s="8" t="s">
        <v>9</v>
      </c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1:23" x14ac:dyDescent="0.25">
      <c r="A101" s="9" t="s">
        <v>47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1"/>
    </row>
    <row r="102" spans="1:23" x14ac:dyDescent="0.25">
      <c r="A102" s="45" t="s">
        <v>101</v>
      </c>
      <c r="B102" s="46">
        <v>3233</v>
      </c>
      <c r="C102" s="43">
        <f>SUM(D102:K102)</f>
        <v>2000</v>
      </c>
      <c r="D102" s="29"/>
      <c r="E102" s="29"/>
      <c r="F102" s="29"/>
      <c r="G102" s="29"/>
      <c r="H102" s="29">
        <v>2000</v>
      </c>
      <c r="I102" s="29"/>
      <c r="J102" s="29"/>
      <c r="K102" s="47"/>
    </row>
    <row r="103" spans="1:23" x14ac:dyDescent="0.25">
      <c r="A103" s="45"/>
      <c r="B103" s="46" t="s">
        <v>55</v>
      </c>
      <c r="C103" s="43">
        <f>SUM(D103:K103)</f>
        <v>3000</v>
      </c>
      <c r="D103" s="29"/>
      <c r="E103" s="29">
        <v>3000</v>
      </c>
      <c r="F103" s="29"/>
      <c r="G103" s="29"/>
      <c r="H103" s="29"/>
      <c r="I103" s="29"/>
      <c r="J103" s="29"/>
      <c r="K103" s="47"/>
    </row>
    <row r="104" spans="1:23" x14ac:dyDescent="0.25">
      <c r="A104" s="45"/>
      <c r="B104" s="46">
        <v>3239</v>
      </c>
      <c r="C104" s="43">
        <f>SUM(D104:K104)</f>
        <v>1500</v>
      </c>
      <c r="D104" s="29"/>
      <c r="E104" s="29"/>
      <c r="F104" s="29"/>
      <c r="G104" s="29"/>
      <c r="H104" s="29">
        <v>1500</v>
      </c>
      <c r="I104" s="29"/>
      <c r="J104" s="29"/>
      <c r="K104" s="47"/>
    </row>
    <row r="105" spans="1:23" x14ac:dyDescent="0.25">
      <c r="A105" s="45"/>
      <c r="B105" s="46">
        <v>3241</v>
      </c>
      <c r="C105" s="43">
        <f>SUM(D105:K105)</f>
        <v>3500</v>
      </c>
      <c r="D105" s="29"/>
      <c r="E105" s="29">
        <v>2000</v>
      </c>
      <c r="F105" s="29"/>
      <c r="G105" s="29"/>
      <c r="H105" s="29">
        <v>1500</v>
      </c>
      <c r="I105" s="29"/>
      <c r="J105" s="29"/>
      <c r="K105" s="47"/>
    </row>
    <row r="106" spans="1:23" ht="15.75" thickBot="1" x14ac:dyDescent="0.3">
      <c r="A106" s="16" t="s">
        <v>48</v>
      </c>
      <c r="B106" s="17"/>
      <c r="C106" s="18">
        <f>SUM(C102:C105)</f>
        <v>10000</v>
      </c>
      <c r="D106" s="18">
        <f>SUM(D102:D105)</f>
        <v>0</v>
      </c>
      <c r="E106" s="18">
        <f>SUM(E102:E105)</f>
        <v>5000</v>
      </c>
      <c r="F106" s="18">
        <f>SUM(F102:F105)</f>
        <v>0</v>
      </c>
      <c r="G106" s="18">
        <f>SUM(G102:G105)</f>
        <v>0</v>
      </c>
      <c r="H106" s="18">
        <f>SUM(H102:H105)</f>
        <v>5000</v>
      </c>
      <c r="I106" s="18">
        <f>SUM(I102:I105)</f>
        <v>0</v>
      </c>
      <c r="J106" s="18">
        <f>SUM(J102:J105)</f>
        <v>0</v>
      </c>
      <c r="K106" s="19">
        <f>SUM(K102:K105)</f>
        <v>0</v>
      </c>
    </row>
    <row r="107" spans="1:23" ht="15.75" thickBot="1" x14ac:dyDescent="0.3"/>
    <row r="108" spans="1:23" ht="128.25" x14ac:dyDescent="0.25">
      <c r="A108" s="6" t="s">
        <v>16</v>
      </c>
      <c r="B108" s="7" t="s">
        <v>0</v>
      </c>
      <c r="C108" s="7" t="s">
        <v>1</v>
      </c>
      <c r="D108" s="7" t="s">
        <v>2</v>
      </c>
      <c r="E108" s="7" t="s">
        <v>3</v>
      </c>
      <c r="F108" s="7" t="s">
        <v>4</v>
      </c>
      <c r="G108" s="7" t="s">
        <v>5</v>
      </c>
      <c r="H108" s="7" t="s">
        <v>6</v>
      </c>
      <c r="I108" s="7" t="s">
        <v>7</v>
      </c>
      <c r="J108" s="7" t="s">
        <v>8</v>
      </c>
      <c r="K108" s="8" t="s">
        <v>9</v>
      </c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1:23" x14ac:dyDescent="0.25">
      <c r="A109" s="9" t="s">
        <v>49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1"/>
    </row>
    <row r="110" spans="1:23" ht="30" x14ac:dyDescent="0.25">
      <c r="A110" s="52" t="s">
        <v>84</v>
      </c>
      <c r="B110" s="46">
        <v>3222</v>
      </c>
      <c r="C110" s="43">
        <f t="shared" ref="C110:C115" si="0">SUM(D110:K110)</f>
        <v>1296</v>
      </c>
      <c r="D110" s="29"/>
      <c r="E110" s="29"/>
      <c r="F110" s="29"/>
      <c r="G110" s="29"/>
      <c r="H110" s="29">
        <v>1296</v>
      </c>
      <c r="I110" s="29"/>
      <c r="J110" s="29"/>
      <c r="K110" s="47"/>
    </row>
    <row r="111" spans="1:23" x14ac:dyDescent="0.25">
      <c r="A111" s="45"/>
      <c r="B111" s="46">
        <v>3237</v>
      </c>
      <c r="C111" s="43">
        <f t="shared" si="0"/>
        <v>21165</v>
      </c>
      <c r="D111" s="29"/>
      <c r="E111" s="29">
        <v>10050</v>
      </c>
      <c r="F111" s="29"/>
      <c r="G111" s="29">
        <v>3665</v>
      </c>
      <c r="H111" s="29">
        <v>7450</v>
      </c>
      <c r="I111" s="29"/>
      <c r="J111" s="29"/>
      <c r="K111" s="47"/>
    </row>
    <row r="112" spans="1:23" x14ac:dyDescent="0.25">
      <c r="A112" s="45"/>
      <c r="B112" s="46">
        <v>3239</v>
      </c>
      <c r="C112" s="43">
        <f t="shared" si="0"/>
        <v>14740</v>
      </c>
      <c r="D112" s="29"/>
      <c r="E112" s="29">
        <v>9050</v>
      </c>
      <c r="F112" s="29"/>
      <c r="G112" s="29"/>
      <c r="H112" s="29">
        <v>5690</v>
      </c>
      <c r="I112" s="29"/>
      <c r="J112" s="29"/>
      <c r="K112" s="47"/>
    </row>
    <row r="113" spans="1:11" x14ac:dyDescent="0.25">
      <c r="A113" s="45"/>
      <c r="B113" s="46">
        <v>3241</v>
      </c>
      <c r="C113" s="43">
        <f t="shared" si="0"/>
        <v>1503</v>
      </c>
      <c r="D113" s="29"/>
      <c r="E113" s="29"/>
      <c r="F113" s="29"/>
      <c r="G113" s="29"/>
      <c r="H113" s="29">
        <v>1503</v>
      </c>
      <c r="I113" s="29"/>
      <c r="J113" s="29"/>
      <c r="K113" s="47"/>
    </row>
    <row r="114" spans="1:11" x14ac:dyDescent="0.25">
      <c r="A114" s="45"/>
      <c r="B114" s="46"/>
      <c r="C114" s="43">
        <f t="shared" si="0"/>
        <v>0</v>
      </c>
      <c r="D114" s="29"/>
      <c r="E114" s="29"/>
      <c r="F114" s="29"/>
      <c r="G114" s="29"/>
      <c r="H114" s="29"/>
      <c r="I114" s="29"/>
      <c r="J114" s="29"/>
      <c r="K114" s="47"/>
    </row>
    <row r="115" spans="1:11" x14ac:dyDescent="0.25">
      <c r="A115" s="45"/>
      <c r="B115" s="46"/>
      <c r="C115" s="43">
        <f t="shared" si="0"/>
        <v>0</v>
      </c>
      <c r="D115" s="29"/>
      <c r="E115" s="29"/>
      <c r="F115" s="29"/>
      <c r="G115" s="29"/>
      <c r="H115" s="29"/>
      <c r="I115" s="29"/>
      <c r="J115" s="29"/>
      <c r="K115" s="47"/>
    </row>
    <row r="116" spans="1:11" ht="15.75" thickBot="1" x14ac:dyDescent="0.3">
      <c r="A116" s="16" t="s">
        <v>50</v>
      </c>
      <c r="B116" s="17"/>
      <c r="C116" s="18">
        <f t="shared" ref="C116:K116" si="1">SUM(C110:C115)</f>
        <v>38704</v>
      </c>
      <c r="D116" s="18">
        <f t="shared" si="1"/>
        <v>0</v>
      </c>
      <c r="E116" s="18">
        <f t="shared" si="1"/>
        <v>19100</v>
      </c>
      <c r="F116" s="18">
        <f t="shared" si="1"/>
        <v>0</v>
      </c>
      <c r="G116" s="18">
        <f t="shared" si="1"/>
        <v>3665</v>
      </c>
      <c r="H116" s="18">
        <f t="shared" si="1"/>
        <v>15939</v>
      </c>
      <c r="I116" s="18">
        <f t="shared" si="1"/>
        <v>0</v>
      </c>
      <c r="J116" s="18">
        <f t="shared" si="1"/>
        <v>0</v>
      </c>
      <c r="K116" s="19">
        <f t="shared" si="1"/>
        <v>0</v>
      </c>
    </row>
    <row r="117" spans="1:11" ht="15.75" thickBot="1" x14ac:dyDescent="0.3">
      <c r="A117" s="25"/>
      <c r="B117" s="26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1:11" ht="128.25" x14ac:dyDescent="0.25">
      <c r="A118" s="6" t="s">
        <v>16</v>
      </c>
      <c r="B118" s="7" t="s">
        <v>0</v>
      </c>
      <c r="C118" s="7" t="s">
        <v>1</v>
      </c>
      <c r="D118" s="7" t="s">
        <v>2</v>
      </c>
      <c r="E118" s="7" t="s">
        <v>3</v>
      </c>
      <c r="F118" s="7" t="s">
        <v>4</v>
      </c>
      <c r="G118" s="7" t="s">
        <v>5</v>
      </c>
      <c r="H118" s="7" t="s">
        <v>6</v>
      </c>
      <c r="I118" s="7" t="s">
        <v>7</v>
      </c>
      <c r="J118" s="7" t="s">
        <v>8</v>
      </c>
      <c r="K118" s="8" t="s">
        <v>9</v>
      </c>
    </row>
    <row r="119" spans="1:11" x14ac:dyDescent="0.25">
      <c r="A119" s="9" t="s">
        <v>51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1"/>
    </row>
    <row r="120" spans="1:11" x14ac:dyDescent="0.25">
      <c r="A120" s="45" t="s">
        <v>95</v>
      </c>
      <c r="B120" s="46">
        <v>3222</v>
      </c>
      <c r="C120" s="43">
        <f>SUM(D120:K120)</f>
        <v>2750</v>
      </c>
      <c r="D120" s="29"/>
      <c r="E120" s="29">
        <v>1250</v>
      </c>
      <c r="F120" s="29"/>
      <c r="G120" s="29"/>
      <c r="H120" s="29">
        <v>1500</v>
      </c>
      <c r="I120" s="29"/>
      <c r="J120" s="29"/>
      <c r="K120" s="47"/>
    </row>
    <row r="121" spans="1:11" x14ac:dyDescent="0.25">
      <c r="A121" s="45"/>
      <c r="B121" s="46">
        <v>3237</v>
      </c>
      <c r="C121" s="43">
        <f>SUM(D121:K121)</f>
        <v>4750</v>
      </c>
      <c r="D121" s="29"/>
      <c r="E121" s="29">
        <v>1250</v>
      </c>
      <c r="F121" s="29"/>
      <c r="G121" s="29">
        <v>2000</v>
      </c>
      <c r="H121" s="29">
        <v>1500</v>
      </c>
      <c r="I121" s="29"/>
      <c r="J121" s="29"/>
      <c r="K121" s="47"/>
    </row>
    <row r="122" spans="1:11" x14ac:dyDescent="0.25">
      <c r="A122" s="45"/>
      <c r="B122" s="46" t="s">
        <v>26</v>
      </c>
      <c r="C122" s="43">
        <f>SUM(D122:K122)</f>
        <v>5000</v>
      </c>
      <c r="D122" s="29"/>
      <c r="E122" s="29">
        <v>2500</v>
      </c>
      <c r="F122" s="29"/>
      <c r="G122" s="29"/>
      <c r="H122" s="29">
        <v>2500</v>
      </c>
      <c r="I122" s="29"/>
      <c r="J122" s="29"/>
      <c r="K122" s="47"/>
    </row>
    <row r="123" spans="1:11" ht="15.75" thickBot="1" x14ac:dyDescent="0.3">
      <c r="A123" s="16" t="s">
        <v>52</v>
      </c>
      <c r="B123" s="17"/>
      <c r="C123" s="18">
        <f t="shared" ref="C123:K123" si="2">SUM(C120:C122)</f>
        <v>12500</v>
      </c>
      <c r="D123" s="18">
        <f t="shared" si="2"/>
        <v>0</v>
      </c>
      <c r="E123" s="18">
        <f t="shared" si="2"/>
        <v>5000</v>
      </c>
      <c r="F123" s="18">
        <f t="shared" si="2"/>
        <v>0</v>
      </c>
      <c r="G123" s="18">
        <f t="shared" si="2"/>
        <v>2000</v>
      </c>
      <c r="H123" s="18">
        <f t="shared" si="2"/>
        <v>5500</v>
      </c>
      <c r="I123" s="18">
        <f t="shared" si="2"/>
        <v>0</v>
      </c>
      <c r="J123" s="18">
        <f t="shared" si="2"/>
        <v>0</v>
      </c>
      <c r="K123" s="19">
        <f t="shared" si="2"/>
        <v>0</v>
      </c>
    </row>
    <row r="124" spans="1:11" ht="15.75" thickBot="1" x14ac:dyDescent="0.3">
      <c r="A124" s="25"/>
      <c r="B124" s="26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 ht="128.25" x14ac:dyDescent="0.25">
      <c r="A125" s="6" t="s">
        <v>16</v>
      </c>
      <c r="B125" s="7" t="s">
        <v>0</v>
      </c>
      <c r="C125" s="7" t="s">
        <v>1</v>
      </c>
      <c r="D125" s="7" t="s">
        <v>2</v>
      </c>
      <c r="E125" s="7" t="s">
        <v>3</v>
      </c>
      <c r="F125" s="7" t="s">
        <v>4</v>
      </c>
      <c r="G125" s="7" t="s">
        <v>5</v>
      </c>
      <c r="H125" s="7" t="s">
        <v>6</v>
      </c>
      <c r="I125" s="7" t="s">
        <v>7</v>
      </c>
      <c r="J125" s="7" t="s">
        <v>8</v>
      </c>
      <c r="K125" s="8" t="s">
        <v>9</v>
      </c>
    </row>
    <row r="126" spans="1:11" x14ac:dyDescent="0.25">
      <c r="A126" s="9" t="s">
        <v>53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1"/>
    </row>
    <row r="127" spans="1:11" x14ac:dyDescent="0.25">
      <c r="A127" s="45" t="s">
        <v>96</v>
      </c>
      <c r="B127" s="46">
        <v>3222</v>
      </c>
      <c r="C127" s="43">
        <f>SUM(D127:K127)</f>
        <v>5000</v>
      </c>
      <c r="D127" s="29"/>
      <c r="E127" s="29">
        <v>3000</v>
      </c>
      <c r="F127" s="29"/>
      <c r="G127" s="29"/>
      <c r="H127" s="29">
        <v>2000</v>
      </c>
      <c r="I127" s="29"/>
      <c r="J127" s="29"/>
      <c r="K127" s="47"/>
    </row>
    <row r="128" spans="1:11" x14ac:dyDescent="0.25">
      <c r="A128" s="45"/>
      <c r="B128" s="46">
        <v>3237</v>
      </c>
      <c r="C128" s="43">
        <f>SUM(D128:K128)</f>
        <v>13000</v>
      </c>
      <c r="D128" s="29"/>
      <c r="E128" s="29">
        <v>7000</v>
      </c>
      <c r="F128" s="29"/>
      <c r="G128" s="29"/>
      <c r="H128" s="29">
        <v>6000</v>
      </c>
      <c r="I128" s="29"/>
      <c r="J128" s="29"/>
      <c r="K128" s="47"/>
    </row>
    <row r="129" spans="1:23" x14ac:dyDescent="0.25">
      <c r="A129" s="45"/>
      <c r="B129" s="46" t="s">
        <v>26</v>
      </c>
      <c r="C129" s="43">
        <f>SUM(D129:K129)</f>
        <v>6000</v>
      </c>
      <c r="D129" s="29"/>
      <c r="E129" s="29">
        <v>3000</v>
      </c>
      <c r="F129" s="29"/>
      <c r="G129" s="29"/>
      <c r="H129" s="29">
        <v>3000</v>
      </c>
      <c r="I129" s="29"/>
      <c r="J129" s="29"/>
      <c r="K129" s="47"/>
    </row>
    <row r="130" spans="1:23" x14ac:dyDescent="0.25">
      <c r="A130" s="45"/>
      <c r="B130" s="46" t="s">
        <v>56</v>
      </c>
      <c r="C130" s="43">
        <f>SUM(D130:K130)</f>
        <v>4850</v>
      </c>
      <c r="D130" s="29"/>
      <c r="E130" s="29">
        <v>2350</v>
      </c>
      <c r="F130" s="29"/>
      <c r="G130" s="29"/>
      <c r="H130" s="29">
        <v>2500</v>
      </c>
      <c r="I130" s="29"/>
      <c r="J130" s="29"/>
      <c r="K130" s="47"/>
    </row>
    <row r="131" spans="1:23" ht="15.75" thickBot="1" x14ac:dyDescent="0.3">
      <c r="A131" s="16" t="s">
        <v>54</v>
      </c>
      <c r="B131" s="17"/>
      <c r="C131" s="18">
        <f t="shared" ref="C131:K131" si="3">SUM(C127:C130)</f>
        <v>28850</v>
      </c>
      <c r="D131" s="18">
        <f t="shared" si="3"/>
        <v>0</v>
      </c>
      <c r="E131" s="18">
        <f t="shared" si="3"/>
        <v>15350</v>
      </c>
      <c r="F131" s="18">
        <f t="shared" si="3"/>
        <v>0</v>
      </c>
      <c r="G131" s="18">
        <f t="shared" si="3"/>
        <v>0</v>
      </c>
      <c r="H131" s="18">
        <f t="shared" si="3"/>
        <v>13500</v>
      </c>
      <c r="I131" s="18">
        <f t="shared" si="3"/>
        <v>0</v>
      </c>
      <c r="J131" s="18">
        <f t="shared" si="3"/>
        <v>0</v>
      </c>
      <c r="K131" s="19">
        <f t="shared" si="3"/>
        <v>0</v>
      </c>
    </row>
    <row r="132" spans="1:23" ht="15.75" thickBot="1" x14ac:dyDescent="0.3">
      <c r="A132" s="25"/>
      <c r="B132" s="26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23" ht="128.25" x14ac:dyDescent="0.25">
      <c r="A133" s="6" t="s">
        <v>16</v>
      </c>
      <c r="B133" s="7" t="s">
        <v>0</v>
      </c>
      <c r="C133" s="7" t="s">
        <v>1</v>
      </c>
      <c r="D133" s="7" t="s">
        <v>2</v>
      </c>
      <c r="E133" s="7" t="s">
        <v>3</v>
      </c>
      <c r="F133" s="7" t="s">
        <v>4</v>
      </c>
      <c r="G133" s="7" t="s">
        <v>5</v>
      </c>
      <c r="H133" s="7" t="s">
        <v>6</v>
      </c>
      <c r="I133" s="7" t="s">
        <v>7</v>
      </c>
      <c r="J133" s="7" t="s">
        <v>8</v>
      </c>
      <c r="K133" s="8" t="s">
        <v>9</v>
      </c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1:23" x14ac:dyDescent="0.25">
      <c r="A134" s="9" t="s">
        <v>59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1"/>
    </row>
    <row r="135" spans="1:23" x14ac:dyDescent="0.25">
      <c r="A135" s="45" t="s">
        <v>106</v>
      </c>
      <c r="B135" s="46">
        <v>3211</v>
      </c>
      <c r="C135" s="43">
        <f>SUM(D135:K135)</f>
        <v>1000</v>
      </c>
      <c r="D135" s="29"/>
      <c r="E135" s="29">
        <v>700</v>
      </c>
      <c r="F135" s="29"/>
      <c r="G135" s="29"/>
      <c r="H135" s="29">
        <v>300</v>
      </c>
      <c r="I135" s="29"/>
      <c r="J135" s="29"/>
      <c r="K135" s="47"/>
    </row>
    <row r="136" spans="1:23" x14ac:dyDescent="0.25">
      <c r="A136" s="45"/>
      <c r="B136" s="46">
        <v>3222</v>
      </c>
      <c r="C136" s="43">
        <f>SUM(D136:K136)</f>
        <v>3500</v>
      </c>
      <c r="D136" s="29"/>
      <c r="E136" s="29">
        <v>2000</v>
      </c>
      <c r="F136" s="29"/>
      <c r="G136" s="29">
        <v>500</v>
      </c>
      <c r="H136" s="29">
        <v>1000</v>
      </c>
      <c r="I136" s="29"/>
      <c r="J136" s="29"/>
      <c r="K136" s="47"/>
    </row>
    <row r="137" spans="1:23" x14ac:dyDescent="0.25">
      <c r="A137" s="45"/>
      <c r="B137" s="46">
        <v>3237</v>
      </c>
      <c r="C137" s="43">
        <f>SUM(D137:K137)</f>
        <v>1700</v>
      </c>
      <c r="D137" s="29"/>
      <c r="E137" s="29">
        <v>700</v>
      </c>
      <c r="F137" s="29"/>
      <c r="G137" s="29">
        <v>500</v>
      </c>
      <c r="H137" s="29">
        <v>500</v>
      </c>
      <c r="I137" s="29"/>
      <c r="J137" s="29"/>
      <c r="K137" s="47"/>
    </row>
    <row r="138" spans="1:23" x14ac:dyDescent="0.25">
      <c r="A138" s="45"/>
      <c r="B138" s="46">
        <v>3241</v>
      </c>
      <c r="C138" s="43">
        <f>SUM(D138:K138)</f>
        <v>1100</v>
      </c>
      <c r="D138" s="29"/>
      <c r="E138" s="29">
        <v>600</v>
      </c>
      <c r="F138" s="29"/>
      <c r="G138" s="29"/>
      <c r="H138" s="29">
        <v>500</v>
      </c>
      <c r="I138" s="29"/>
      <c r="J138" s="29"/>
      <c r="K138" s="47"/>
    </row>
    <row r="139" spans="1:23" ht="15.75" thickBot="1" x14ac:dyDescent="0.3">
      <c r="A139" s="16" t="s">
        <v>60</v>
      </c>
      <c r="B139" s="17"/>
      <c r="C139" s="18">
        <f>SUM(C135:C138)</f>
        <v>7300</v>
      </c>
      <c r="D139" s="18">
        <f>SUM(D135:D138)</f>
        <v>0</v>
      </c>
      <c r="E139" s="18">
        <f>SUM(E135:E138)</f>
        <v>4000</v>
      </c>
      <c r="F139" s="18">
        <f>SUM(F135:F138)</f>
        <v>0</v>
      </c>
      <c r="G139" s="18">
        <f>SUM(G135:G138)</f>
        <v>1000</v>
      </c>
      <c r="H139" s="18">
        <f>SUM(H135:H138)</f>
        <v>2300</v>
      </c>
      <c r="I139" s="18">
        <f>SUM(I135:I138)</f>
        <v>0</v>
      </c>
      <c r="J139" s="18">
        <f>SUM(J135:J138)</f>
        <v>0</v>
      </c>
      <c r="K139" s="19">
        <f>SUM(K135:K138)</f>
        <v>0</v>
      </c>
    </row>
    <row r="140" spans="1:23" x14ac:dyDescent="0.25">
      <c r="A140" s="25"/>
      <c r="B140" s="26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23" ht="15.75" thickBot="1" x14ac:dyDescent="0.3">
      <c r="A141" s="25"/>
      <c r="B141" s="26"/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1:23" ht="15.75" thickBot="1" x14ac:dyDescent="0.3">
      <c r="A142" s="21" t="s">
        <v>14</v>
      </c>
      <c r="B142" s="22"/>
      <c r="C142" s="23">
        <f t="shared" ref="C142:D142" si="4">+C8+C15+C23+C33+C43+C50+C61+C68+C75+C82+C90+C98+C106+C116+C123+C131+C139</f>
        <v>267964.77</v>
      </c>
      <c r="D142" s="23">
        <f t="shared" si="4"/>
        <v>0</v>
      </c>
      <c r="E142" s="23">
        <f>+E8+E15+E23+E33+E43+E50+E61+E68+E75+E82+E90+E98+E106+E116+E123+E131+E139</f>
        <v>120000</v>
      </c>
      <c r="F142" s="23">
        <f t="shared" ref="F142:K142" si="5">+F8+F15+F23+F33+F43+F50+F61+F68+F75+F82+F90+F98+F106+F116+F123+F131+F139</f>
        <v>13625</v>
      </c>
      <c r="G142" s="23">
        <f t="shared" si="5"/>
        <v>22365</v>
      </c>
      <c r="H142" s="23">
        <f t="shared" si="5"/>
        <v>90104.77</v>
      </c>
      <c r="I142" s="23">
        <f t="shared" si="5"/>
        <v>200</v>
      </c>
      <c r="J142" s="23">
        <f t="shared" si="5"/>
        <v>21670</v>
      </c>
      <c r="K142" s="23">
        <f t="shared" si="5"/>
        <v>0</v>
      </c>
    </row>
    <row r="146" spans="1:11" x14ac:dyDescent="0.25">
      <c r="A146" s="53" t="s">
        <v>108</v>
      </c>
      <c r="C146" s="50">
        <f>C142+Zbirke!C77+Likovna!C103+Dramska!C13+Filmska!C15+Glazbena!C17+Međunarodna!C41</f>
        <v>602080.77</v>
      </c>
      <c r="D146" s="50">
        <f>D142+Zbirke!D77+Likovna!D103+Dramska!D13+Filmska!D15+Glazbena!D17+Međunarodna!D41</f>
        <v>0</v>
      </c>
      <c r="E146" s="50">
        <f>E142+Zbirke!E77+Likovna!E103+Dramska!E13+Filmska!E15+Glazbena!E17+Međunarodna!E41</f>
        <v>250000</v>
      </c>
      <c r="F146" s="50">
        <f>F142+Zbirke!F77+Likovna!F103+Dramska!F13+Filmska!F15+Glazbena!F17+Međunarodna!F41</f>
        <v>13625</v>
      </c>
      <c r="G146" s="50">
        <f>G142+Zbirke!G77+Likovna!G103+Dramska!G13+Filmska!G15+Glazbena!G17+Međunarodna!G41</f>
        <v>72547</v>
      </c>
      <c r="H146" s="50">
        <f>H142+Zbirke!H77+Likovna!H103+Dramska!H13+Filmska!H15+Glazbena!H17+Međunarodna!H41</f>
        <v>186538.77000000002</v>
      </c>
      <c r="I146" s="50">
        <f>I142+Zbirke!I77+Likovna!I103+Dramska!I13+Filmska!I15+Glazbena!I17+Međunarodna!I41</f>
        <v>30200</v>
      </c>
      <c r="J146" s="50">
        <f>J142+Zbirke!J77+Likovna!J103+Dramska!J13+Filmska!J15+Glazbena!J17+Međunarodna!J41</f>
        <v>49170</v>
      </c>
      <c r="K146" s="50">
        <f>K142+Zbirke!K77+Likovna!K103+Dramska!K13+Filmska!K15+Glazbena!K17+Međunarodna!K41</f>
        <v>0</v>
      </c>
    </row>
  </sheetData>
  <autoFilter ref="A5:K91" xr:uid="{00000000-0009-0000-0000-000000000000}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 xml:space="preserve">&amp;L11.1. Tablica Programska djelatnost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7"/>
  <sheetViews>
    <sheetView topLeftCell="A64" zoomScaleNormal="100" workbookViewId="0">
      <selection activeCell="E77" sqref="E77"/>
    </sheetView>
  </sheetViews>
  <sheetFormatPr defaultColWidth="9.140625" defaultRowHeight="15" x14ac:dyDescent="0.25"/>
  <cols>
    <col min="1" max="1" width="60.42578125" style="3" customWidth="1"/>
    <col min="2" max="2" width="29.5703125" style="3" customWidth="1"/>
    <col min="3" max="3" width="14.85546875" style="3" customWidth="1"/>
    <col min="4" max="4" width="16.5703125" style="3" customWidth="1"/>
    <col min="5" max="5" width="14.28515625" style="3" customWidth="1"/>
    <col min="6" max="6" width="14" style="3" customWidth="1"/>
    <col min="7" max="7" width="15.5703125" style="3" bestFit="1" customWidth="1"/>
    <col min="8" max="8" width="14" style="3" customWidth="1"/>
    <col min="9" max="9" width="18.7109375" style="3" customWidth="1"/>
    <col min="10" max="11" width="14" style="3" customWidth="1"/>
    <col min="12" max="12" width="20.28515625" style="3" customWidth="1"/>
    <col min="13" max="13" width="18.7109375" style="3" customWidth="1"/>
    <col min="14" max="14" width="19.140625" style="3" customWidth="1"/>
    <col min="15" max="15" width="15.140625" style="3" customWidth="1"/>
    <col min="16" max="16384" width="9.140625" style="3"/>
  </cols>
  <sheetData>
    <row r="1" spans="1:23" s="2" customFormat="1" x14ac:dyDescent="0.25">
      <c r="A1" s="30" t="s">
        <v>70</v>
      </c>
    </row>
    <row r="2" spans="1:23" s="2" customFormat="1" x14ac:dyDescent="0.25">
      <c r="A2" s="30" t="s">
        <v>71</v>
      </c>
    </row>
    <row r="3" spans="1:23" s="2" customFormat="1" x14ac:dyDescent="0.25">
      <c r="A3" s="32" t="s">
        <v>15</v>
      </c>
    </row>
    <row r="4" spans="1:23" ht="15.75" thickBot="1" x14ac:dyDescent="0.3">
      <c r="A4" s="28"/>
    </row>
    <row r="5" spans="1:23" ht="114" x14ac:dyDescent="0.25">
      <c r="A5" s="7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3" ht="30" x14ac:dyDescent="0.25">
      <c r="A7" s="52" t="s">
        <v>73</v>
      </c>
      <c r="B7" s="13" t="s">
        <v>26</v>
      </c>
      <c r="C7" s="24">
        <f t="shared" ref="C7" si="0">SUM(D7:K7)</f>
        <v>1000</v>
      </c>
      <c r="D7" s="14"/>
      <c r="E7" s="14">
        <v>1000</v>
      </c>
      <c r="F7" s="14"/>
      <c r="G7" s="14"/>
      <c r="H7" s="14"/>
      <c r="I7" s="14"/>
      <c r="J7" s="14"/>
      <c r="K7" s="15"/>
    </row>
    <row r="8" spans="1:23" ht="15.75" thickBot="1" x14ac:dyDescent="0.3">
      <c r="A8" s="16" t="s">
        <v>11</v>
      </c>
      <c r="B8" s="17"/>
      <c r="C8" s="18">
        <f t="shared" ref="C8:K8" si="1">SUM(C7:C7)</f>
        <v>1000</v>
      </c>
      <c r="D8" s="18">
        <f t="shared" si="1"/>
        <v>0</v>
      </c>
      <c r="E8" s="18">
        <f t="shared" si="1"/>
        <v>1000</v>
      </c>
      <c r="F8" s="18">
        <f t="shared" si="1"/>
        <v>0</v>
      </c>
      <c r="G8" s="18">
        <f t="shared" si="1"/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9">
        <f t="shared" si="1"/>
        <v>0</v>
      </c>
    </row>
    <row r="9" spans="1:23" ht="15.75" thickBot="1" x14ac:dyDescent="0.3">
      <c r="A9" s="28"/>
    </row>
    <row r="10" spans="1:23" ht="114" x14ac:dyDescent="0.25">
      <c r="A10" s="6" t="s">
        <v>16</v>
      </c>
      <c r="B10" s="7" t="s">
        <v>0</v>
      </c>
      <c r="C10" s="7" t="s">
        <v>1</v>
      </c>
      <c r="D10" s="7" t="s">
        <v>2</v>
      </c>
      <c r="E10" s="7" t="s">
        <v>3</v>
      </c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8" t="s">
        <v>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9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23" ht="30" x14ac:dyDescent="0.25">
      <c r="A12" s="52" t="s">
        <v>74</v>
      </c>
      <c r="B12" s="13">
        <v>3237</v>
      </c>
      <c r="C12" s="24">
        <f t="shared" ref="C12:C13" si="2">SUM(D12:K12)</f>
        <v>6710</v>
      </c>
      <c r="D12" s="14"/>
      <c r="E12" s="14">
        <v>2000</v>
      </c>
      <c r="F12" s="14"/>
      <c r="G12" s="14">
        <v>2982</v>
      </c>
      <c r="H12" s="14">
        <v>1728</v>
      </c>
      <c r="I12" s="14"/>
      <c r="J12" s="14"/>
      <c r="K12" s="15"/>
    </row>
    <row r="13" spans="1:23" x14ac:dyDescent="0.25">
      <c r="A13" s="45"/>
      <c r="B13" s="13">
        <v>3239</v>
      </c>
      <c r="C13" s="24">
        <f t="shared" si="2"/>
        <v>772</v>
      </c>
      <c r="D13" s="14"/>
      <c r="E13" s="14"/>
      <c r="F13" s="14"/>
      <c r="G13" s="14"/>
      <c r="H13" s="14">
        <v>772</v>
      </c>
      <c r="I13" s="14"/>
      <c r="J13" s="14"/>
      <c r="K13" s="15"/>
    </row>
    <row r="14" spans="1:23" ht="15.75" thickBot="1" x14ac:dyDescent="0.3">
      <c r="A14" s="16" t="s">
        <v>13</v>
      </c>
      <c r="B14" s="17"/>
      <c r="C14" s="18">
        <f t="shared" ref="C14:K14" si="3">SUM(C12:C13)</f>
        <v>7482</v>
      </c>
      <c r="D14" s="18">
        <f t="shared" si="3"/>
        <v>0</v>
      </c>
      <c r="E14" s="18">
        <f t="shared" si="3"/>
        <v>2000</v>
      </c>
      <c r="F14" s="18">
        <f t="shared" si="3"/>
        <v>0</v>
      </c>
      <c r="G14" s="18">
        <f t="shared" si="3"/>
        <v>2982</v>
      </c>
      <c r="H14" s="18">
        <f t="shared" si="3"/>
        <v>2500</v>
      </c>
      <c r="I14" s="18">
        <f t="shared" si="3"/>
        <v>0</v>
      </c>
      <c r="J14" s="18">
        <f t="shared" si="3"/>
        <v>0</v>
      </c>
      <c r="K14" s="19">
        <f t="shared" si="3"/>
        <v>0</v>
      </c>
    </row>
    <row r="15" spans="1:23" ht="15.75" thickBot="1" x14ac:dyDescent="0.3">
      <c r="A15" s="28"/>
    </row>
    <row r="16" spans="1:23" ht="114" x14ac:dyDescent="0.25">
      <c r="A16" s="6" t="s">
        <v>16</v>
      </c>
      <c r="B16" s="7" t="s">
        <v>0</v>
      </c>
      <c r="C16" s="7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7" t="s">
        <v>8</v>
      </c>
      <c r="K16" s="8" t="s">
        <v>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9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23" x14ac:dyDescent="0.25">
      <c r="A18" s="45" t="s">
        <v>100</v>
      </c>
      <c r="B18" s="13">
        <v>3222</v>
      </c>
      <c r="C18" s="24">
        <f t="shared" ref="C18:C24" si="4">SUM(D18:K18)</f>
        <v>800</v>
      </c>
      <c r="D18" s="14"/>
      <c r="E18" s="14">
        <v>800</v>
      </c>
      <c r="F18" s="14"/>
      <c r="G18" s="14"/>
      <c r="H18" s="14"/>
      <c r="I18" s="14"/>
      <c r="J18" s="14"/>
      <c r="K18" s="15"/>
    </row>
    <row r="19" spans="1:23" x14ac:dyDescent="0.25">
      <c r="A19" s="45"/>
      <c r="B19" s="13">
        <v>3232</v>
      </c>
      <c r="C19" s="24">
        <f t="shared" si="4"/>
        <v>1410</v>
      </c>
      <c r="D19" s="14"/>
      <c r="E19" s="14">
        <v>1410</v>
      </c>
      <c r="F19" s="14"/>
      <c r="G19" s="14"/>
      <c r="H19" s="14"/>
      <c r="I19" s="14"/>
      <c r="J19" s="14"/>
      <c r="K19" s="15"/>
    </row>
    <row r="20" spans="1:23" x14ac:dyDescent="0.25">
      <c r="A20" s="45"/>
      <c r="B20" s="13">
        <v>3235</v>
      </c>
      <c r="C20" s="24">
        <f t="shared" si="4"/>
        <v>2200</v>
      </c>
      <c r="D20" s="14"/>
      <c r="E20" s="14">
        <v>2200</v>
      </c>
      <c r="F20" s="14"/>
      <c r="G20" s="14"/>
      <c r="H20" s="14"/>
      <c r="I20" s="14"/>
      <c r="J20" s="14"/>
      <c r="K20" s="15"/>
    </row>
    <row r="21" spans="1:23" x14ac:dyDescent="0.25">
      <c r="A21" s="45"/>
      <c r="B21" s="13">
        <v>3237</v>
      </c>
      <c r="C21" s="24">
        <f t="shared" si="4"/>
        <v>3890</v>
      </c>
      <c r="D21" s="14"/>
      <c r="E21" s="14">
        <v>3890</v>
      </c>
      <c r="F21" s="14"/>
      <c r="G21" s="14"/>
      <c r="H21" s="14"/>
      <c r="I21" s="14"/>
      <c r="J21" s="14"/>
      <c r="K21" s="15"/>
    </row>
    <row r="22" spans="1:23" x14ac:dyDescent="0.25">
      <c r="A22" s="45"/>
      <c r="B22" s="13">
        <v>3239</v>
      </c>
      <c r="C22" s="24">
        <f t="shared" si="4"/>
        <v>3100</v>
      </c>
      <c r="D22" s="14"/>
      <c r="E22" s="14">
        <v>3100</v>
      </c>
      <c r="F22" s="14"/>
      <c r="G22" s="14"/>
      <c r="H22" s="14"/>
      <c r="I22" s="14"/>
      <c r="J22" s="14"/>
      <c r="K22" s="15"/>
    </row>
    <row r="23" spans="1:23" x14ac:dyDescent="0.25">
      <c r="A23" s="45"/>
      <c r="B23" s="13">
        <v>3241</v>
      </c>
      <c r="C23" s="24">
        <f t="shared" si="4"/>
        <v>600</v>
      </c>
      <c r="D23" s="14"/>
      <c r="E23" s="14">
        <v>600</v>
      </c>
      <c r="F23" s="14"/>
      <c r="G23" s="14"/>
      <c r="H23" s="14"/>
      <c r="I23" s="14"/>
      <c r="J23" s="14"/>
      <c r="K23" s="15"/>
    </row>
    <row r="24" spans="1:23" x14ac:dyDescent="0.25">
      <c r="A24" s="45"/>
      <c r="B24" s="13">
        <v>3292</v>
      </c>
      <c r="C24" s="24">
        <f t="shared" si="4"/>
        <v>1200</v>
      </c>
      <c r="D24" s="14"/>
      <c r="E24" s="14">
        <v>1200</v>
      </c>
      <c r="F24" s="14"/>
      <c r="G24" s="14"/>
      <c r="H24" s="14"/>
      <c r="I24" s="14"/>
      <c r="J24" s="14"/>
      <c r="K24" s="15"/>
    </row>
    <row r="25" spans="1:23" ht="15.75" thickBot="1" x14ac:dyDescent="0.3">
      <c r="A25" s="16" t="s">
        <v>19</v>
      </c>
      <c r="B25" s="17"/>
      <c r="C25" s="18">
        <f t="shared" ref="C25:K25" si="5">SUM(C18:C24)</f>
        <v>13200</v>
      </c>
      <c r="D25" s="18">
        <f t="shared" si="5"/>
        <v>0</v>
      </c>
      <c r="E25" s="18">
        <f t="shared" si="5"/>
        <v>13200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19">
        <f t="shared" si="5"/>
        <v>0</v>
      </c>
    </row>
    <row r="26" spans="1:23" ht="15.75" thickBot="1" x14ac:dyDescent="0.3">
      <c r="A26" s="28"/>
    </row>
    <row r="27" spans="1:23" ht="114" x14ac:dyDescent="0.25">
      <c r="A27" s="6" t="s">
        <v>16</v>
      </c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7" t="s">
        <v>5</v>
      </c>
      <c r="H27" s="7" t="s">
        <v>6</v>
      </c>
      <c r="I27" s="7" t="s">
        <v>7</v>
      </c>
      <c r="J27" s="7" t="s">
        <v>8</v>
      </c>
      <c r="K27" s="8" t="s">
        <v>9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9" t="s">
        <v>20</v>
      </c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23" x14ac:dyDescent="0.25">
      <c r="A29" s="45" t="s">
        <v>75</v>
      </c>
      <c r="B29" s="13">
        <v>3211</v>
      </c>
      <c r="C29" s="24">
        <f t="shared" ref="C29:C32" si="6">SUM(D29:K29)</f>
        <v>1200</v>
      </c>
      <c r="D29" s="14"/>
      <c r="E29" s="14">
        <v>600</v>
      </c>
      <c r="F29" s="14"/>
      <c r="G29" s="14"/>
      <c r="H29" s="14">
        <v>600</v>
      </c>
      <c r="I29" s="14"/>
      <c r="J29" s="14"/>
      <c r="K29" s="15"/>
    </row>
    <row r="30" spans="1:23" x14ac:dyDescent="0.25">
      <c r="A30" s="45"/>
      <c r="B30" s="13">
        <v>3222</v>
      </c>
      <c r="C30" s="24">
        <f t="shared" si="6"/>
        <v>2400</v>
      </c>
      <c r="D30" s="14"/>
      <c r="E30" s="14">
        <v>2400</v>
      </c>
      <c r="F30" s="14"/>
      <c r="G30" s="14"/>
      <c r="H30" s="14"/>
      <c r="I30" s="14"/>
      <c r="J30" s="14"/>
      <c r="K30" s="15"/>
    </row>
    <row r="31" spans="1:23" x14ac:dyDescent="0.25">
      <c r="A31" s="45"/>
      <c r="B31" s="13">
        <v>3237</v>
      </c>
      <c r="C31" s="24">
        <f t="shared" si="6"/>
        <v>1690</v>
      </c>
      <c r="D31" s="14"/>
      <c r="E31" s="14">
        <v>830</v>
      </c>
      <c r="F31" s="14"/>
      <c r="G31" s="14"/>
      <c r="H31" s="14">
        <v>860</v>
      </c>
      <c r="I31" s="14"/>
      <c r="J31" s="14"/>
      <c r="K31" s="15"/>
    </row>
    <row r="32" spans="1:23" x14ac:dyDescent="0.25">
      <c r="A32" s="45"/>
      <c r="B32" s="13">
        <v>3239</v>
      </c>
      <c r="C32" s="24">
        <f t="shared" si="6"/>
        <v>1010</v>
      </c>
      <c r="D32" s="14"/>
      <c r="E32" s="14">
        <v>500</v>
      </c>
      <c r="F32" s="14"/>
      <c r="G32" s="14"/>
      <c r="H32" s="14">
        <v>510</v>
      </c>
      <c r="I32" s="14"/>
      <c r="J32" s="14"/>
      <c r="K32" s="15"/>
    </row>
    <row r="33" spans="1:23" ht="15.75" thickBot="1" x14ac:dyDescent="0.3">
      <c r="A33" s="16" t="s">
        <v>21</v>
      </c>
      <c r="B33" s="17"/>
      <c r="C33" s="18">
        <f t="shared" ref="C33:K33" si="7">SUM(C29:C32)</f>
        <v>6300</v>
      </c>
      <c r="D33" s="18">
        <f t="shared" si="7"/>
        <v>0</v>
      </c>
      <c r="E33" s="18">
        <f t="shared" si="7"/>
        <v>4330</v>
      </c>
      <c r="F33" s="18">
        <f t="shared" si="7"/>
        <v>0</v>
      </c>
      <c r="G33" s="18">
        <f t="shared" si="7"/>
        <v>0</v>
      </c>
      <c r="H33" s="18">
        <f t="shared" si="7"/>
        <v>1970</v>
      </c>
      <c r="I33" s="18">
        <f t="shared" si="7"/>
        <v>0</v>
      </c>
      <c r="J33" s="18">
        <f t="shared" si="7"/>
        <v>0</v>
      </c>
      <c r="K33" s="19">
        <f t="shared" si="7"/>
        <v>0</v>
      </c>
    </row>
    <row r="34" spans="1:23" ht="15.75" thickBot="1" x14ac:dyDescent="0.3">
      <c r="A34" s="28"/>
    </row>
    <row r="35" spans="1:23" ht="114" x14ac:dyDescent="0.25">
      <c r="A35" s="6" t="s">
        <v>16</v>
      </c>
      <c r="B35" s="7" t="s">
        <v>0</v>
      </c>
      <c r="C35" s="7" t="s">
        <v>1</v>
      </c>
      <c r="D35" s="7" t="s">
        <v>2</v>
      </c>
      <c r="E35" s="7" t="s">
        <v>3</v>
      </c>
      <c r="F35" s="7" t="s">
        <v>4</v>
      </c>
      <c r="G35" s="7" t="s">
        <v>5</v>
      </c>
      <c r="H35" s="7" t="s">
        <v>6</v>
      </c>
      <c r="I35" s="7" t="s">
        <v>7</v>
      </c>
      <c r="J35" s="7" t="s">
        <v>8</v>
      </c>
      <c r="K35" s="8" t="s">
        <v>9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9" t="s">
        <v>17</v>
      </c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23" x14ac:dyDescent="0.25">
      <c r="A37" s="45" t="s">
        <v>76</v>
      </c>
      <c r="B37" s="13">
        <v>3222</v>
      </c>
      <c r="C37" s="24">
        <f t="shared" ref="C37:C40" si="8">SUM(D37:K37)</f>
        <v>600</v>
      </c>
      <c r="D37" s="14"/>
      <c r="E37" s="14">
        <v>600</v>
      </c>
      <c r="F37" s="14"/>
      <c r="G37" s="14"/>
      <c r="H37" s="14"/>
      <c r="I37" s="14"/>
      <c r="J37" s="14"/>
      <c r="K37" s="15"/>
    </row>
    <row r="38" spans="1:23" x14ac:dyDescent="0.25">
      <c r="A38" s="45"/>
      <c r="B38" s="13">
        <v>3231</v>
      </c>
      <c r="C38" s="24">
        <f t="shared" si="8"/>
        <v>100</v>
      </c>
      <c r="D38" s="14"/>
      <c r="E38" s="14">
        <v>100</v>
      </c>
      <c r="F38" s="14"/>
      <c r="G38" s="14"/>
      <c r="H38" s="14"/>
      <c r="I38" s="14"/>
      <c r="J38" s="14"/>
      <c r="K38" s="15"/>
    </row>
    <row r="39" spans="1:23" x14ac:dyDescent="0.25">
      <c r="A39" s="45"/>
      <c r="B39" s="13">
        <v>3237</v>
      </c>
      <c r="C39" s="24">
        <f t="shared" si="8"/>
        <v>4500</v>
      </c>
      <c r="D39" s="14"/>
      <c r="E39" s="14">
        <v>4500</v>
      </c>
      <c r="F39" s="14"/>
      <c r="G39" s="14"/>
      <c r="H39" s="14"/>
      <c r="I39" s="14"/>
      <c r="J39" s="14"/>
      <c r="K39" s="15"/>
    </row>
    <row r="40" spans="1:23" x14ac:dyDescent="0.25">
      <c r="A40" s="45"/>
      <c r="B40" s="13">
        <v>3239</v>
      </c>
      <c r="C40" s="24">
        <f t="shared" si="8"/>
        <v>300</v>
      </c>
      <c r="D40" s="14"/>
      <c r="E40" s="14">
        <v>300</v>
      </c>
      <c r="F40" s="14"/>
      <c r="G40" s="14"/>
      <c r="H40" s="14"/>
      <c r="I40" s="14"/>
      <c r="J40" s="14"/>
      <c r="K40" s="15"/>
    </row>
    <row r="41" spans="1:23" ht="15.75" thickBot="1" x14ac:dyDescent="0.3">
      <c r="A41" s="16" t="s">
        <v>22</v>
      </c>
      <c r="B41" s="17"/>
      <c r="C41" s="18">
        <f t="shared" ref="C41:K41" si="9">SUM(C37:C40)</f>
        <v>5500</v>
      </c>
      <c r="D41" s="18">
        <f t="shared" si="9"/>
        <v>0</v>
      </c>
      <c r="E41" s="18">
        <f t="shared" si="9"/>
        <v>5500</v>
      </c>
      <c r="F41" s="18">
        <f t="shared" si="9"/>
        <v>0</v>
      </c>
      <c r="G41" s="18">
        <f t="shared" si="9"/>
        <v>0</v>
      </c>
      <c r="H41" s="18">
        <f t="shared" si="9"/>
        <v>0</v>
      </c>
      <c r="I41" s="18">
        <f t="shared" si="9"/>
        <v>0</v>
      </c>
      <c r="J41" s="18">
        <f t="shared" si="9"/>
        <v>0</v>
      </c>
      <c r="K41" s="19">
        <f t="shared" si="9"/>
        <v>0</v>
      </c>
    </row>
    <row r="42" spans="1:23" ht="15.75" thickBot="1" x14ac:dyDescent="0.3">
      <c r="A42" s="28"/>
    </row>
    <row r="43" spans="1:23" ht="114" x14ac:dyDescent="0.25">
      <c r="A43" s="6" t="s">
        <v>16</v>
      </c>
      <c r="B43" s="7" t="s">
        <v>0</v>
      </c>
      <c r="C43" s="7" t="s">
        <v>1</v>
      </c>
      <c r="D43" s="7" t="s">
        <v>2</v>
      </c>
      <c r="E43" s="7" t="s">
        <v>3</v>
      </c>
      <c r="F43" s="7" t="s">
        <v>4</v>
      </c>
      <c r="G43" s="7" t="s">
        <v>5</v>
      </c>
      <c r="H43" s="7" t="s">
        <v>6</v>
      </c>
      <c r="I43" s="7" t="s">
        <v>7</v>
      </c>
      <c r="J43" s="7" t="s">
        <v>8</v>
      </c>
      <c r="K43" s="8" t="s">
        <v>9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9" t="s">
        <v>23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23" x14ac:dyDescent="0.25">
      <c r="A45" s="45" t="s">
        <v>77</v>
      </c>
      <c r="B45" s="13">
        <v>3231</v>
      </c>
      <c r="C45" s="24">
        <f t="shared" ref="C45:C47" si="10">SUM(D45:K45)</f>
        <v>50</v>
      </c>
      <c r="D45" s="14"/>
      <c r="E45" s="14">
        <v>50</v>
      </c>
      <c r="F45" s="14"/>
      <c r="G45" s="14"/>
      <c r="H45" s="14"/>
      <c r="I45" s="14"/>
      <c r="J45" s="14"/>
      <c r="K45" s="15"/>
    </row>
    <row r="46" spans="1:23" x14ac:dyDescent="0.25">
      <c r="A46" s="45"/>
      <c r="B46" s="13">
        <v>3237</v>
      </c>
      <c r="C46" s="24">
        <f t="shared" si="10"/>
        <v>1000</v>
      </c>
      <c r="D46" s="14"/>
      <c r="E46" s="14">
        <v>1000</v>
      </c>
      <c r="F46" s="14"/>
      <c r="G46" s="14"/>
      <c r="H46" s="14"/>
      <c r="I46" s="14"/>
      <c r="J46" s="14"/>
      <c r="K46" s="15"/>
    </row>
    <row r="47" spans="1:23" x14ac:dyDescent="0.25">
      <c r="A47" s="45"/>
      <c r="B47" s="13">
        <v>3299</v>
      </c>
      <c r="C47" s="24">
        <f t="shared" si="10"/>
        <v>950</v>
      </c>
      <c r="D47" s="14"/>
      <c r="E47" s="14">
        <v>950</v>
      </c>
      <c r="F47" s="14"/>
      <c r="G47" s="14"/>
      <c r="H47" s="14"/>
      <c r="I47" s="14"/>
      <c r="J47" s="14"/>
      <c r="K47" s="15"/>
    </row>
    <row r="48" spans="1:23" ht="15.75" thickBot="1" x14ac:dyDescent="0.3">
      <c r="A48" s="16" t="s">
        <v>24</v>
      </c>
      <c r="B48" s="17"/>
      <c r="C48" s="18">
        <f t="shared" ref="C48:K48" si="11">SUM(C45:C47)</f>
        <v>2000</v>
      </c>
      <c r="D48" s="18">
        <f t="shared" si="11"/>
        <v>0</v>
      </c>
      <c r="E48" s="18">
        <f t="shared" si="11"/>
        <v>2000</v>
      </c>
      <c r="F48" s="18">
        <f t="shared" si="11"/>
        <v>0</v>
      </c>
      <c r="G48" s="18">
        <f t="shared" si="11"/>
        <v>0</v>
      </c>
      <c r="H48" s="18">
        <f t="shared" si="11"/>
        <v>0</v>
      </c>
      <c r="I48" s="18">
        <f t="shared" si="11"/>
        <v>0</v>
      </c>
      <c r="J48" s="18">
        <f t="shared" si="11"/>
        <v>0</v>
      </c>
      <c r="K48" s="19">
        <f t="shared" si="11"/>
        <v>0</v>
      </c>
    </row>
    <row r="49" spans="1:23" ht="15.75" thickBot="1" x14ac:dyDescent="0.3">
      <c r="A49" s="28"/>
    </row>
    <row r="50" spans="1:23" ht="114" x14ac:dyDescent="0.25">
      <c r="A50" s="6" t="s">
        <v>16</v>
      </c>
      <c r="B50" s="7" t="s">
        <v>0</v>
      </c>
      <c r="C50" s="7" t="s">
        <v>1</v>
      </c>
      <c r="D50" s="7" t="s">
        <v>2</v>
      </c>
      <c r="E50" s="7" t="s">
        <v>3</v>
      </c>
      <c r="F50" s="7" t="s">
        <v>4</v>
      </c>
      <c r="G50" s="7" t="s">
        <v>5</v>
      </c>
      <c r="H50" s="7" t="s">
        <v>6</v>
      </c>
      <c r="I50" s="7" t="s">
        <v>7</v>
      </c>
      <c r="J50" s="7" t="s">
        <v>8</v>
      </c>
      <c r="K50" s="8" t="s">
        <v>9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5">
      <c r="A51" s="9" t="s">
        <v>31</v>
      </c>
      <c r="B51" s="10"/>
      <c r="C51" s="10"/>
      <c r="D51" s="10"/>
      <c r="E51" s="10"/>
      <c r="F51" s="10"/>
      <c r="G51" s="10"/>
      <c r="H51" s="10"/>
      <c r="I51" s="10"/>
      <c r="J51" s="10"/>
      <c r="K51" s="11"/>
    </row>
    <row r="52" spans="1:23" x14ac:dyDescent="0.25">
      <c r="A52" s="45" t="s">
        <v>78</v>
      </c>
      <c r="B52" s="13">
        <v>3222</v>
      </c>
      <c r="C52" s="24">
        <f t="shared" ref="C52:C53" si="12">SUM(D52:K52)</f>
        <v>440</v>
      </c>
      <c r="D52" s="14"/>
      <c r="E52" s="14">
        <v>440</v>
      </c>
      <c r="F52" s="14"/>
      <c r="G52" s="14"/>
      <c r="H52" s="14"/>
      <c r="I52" s="14"/>
      <c r="J52" s="14"/>
      <c r="K52" s="15"/>
    </row>
    <row r="53" spans="1:23" x14ac:dyDescent="0.25">
      <c r="A53" s="45"/>
      <c r="B53" s="13">
        <v>3237</v>
      </c>
      <c r="C53" s="24">
        <f t="shared" si="12"/>
        <v>750</v>
      </c>
      <c r="D53" s="14"/>
      <c r="E53" s="14">
        <v>750</v>
      </c>
      <c r="F53" s="14"/>
      <c r="G53" s="14"/>
      <c r="H53" s="14"/>
      <c r="I53" s="14"/>
      <c r="J53" s="14"/>
      <c r="K53" s="15"/>
    </row>
    <row r="54" spans="1:23" ht="15.75" thickBot="1" x14ac:dyDescent="0.3">
      <c r="A54" s="16" t="s">
        <v>33</v>
      </c>
      <c r="B54" s="17"/>
      <c r="C54" s="18">
        <f t="shared" ref="C54:K54" si="13">SUM(C52:C53)</f>
        <v>1190</v>
      </c>
      <c r="D54" s="18">
        <f t="shared" si="13"/>
        <v>0</v>
      </c>
      <c r="E54" s="18">
        <f t="shared" si="13"/>
        <v>1190</v>
      </c>
      <c r="F54" s="18">
        <f t="shared" si="13"/>
        <v>0</v>
      </c>
      <c r="G54" s="18">
        <f t="shared" si="13"/>
        <v>0</v>
      </c>
      <c r="H54" s="18">
        <f t="shared" si="13"/>
        <v>0</v>
      </c>
      <c r="I54" s="18">
        <f t="shared" si="13"/>
        <v>0</v>
      </c>
      <c r="J54" s="18">
        <f t="shared" si="13"/>
        <v>0</v>
      </c>
      <c r="K54" s="19">
        <f t="shared" si="13"/>
        <v>0</v>
      </c>
    </row>
    <row r="55" spans="1:23" ht="15.75" thickBot="1" x14ac:dyDescent="0.3">
      <c r="A55" s="28"/>
    </row>
    <row r="56" spans="1:23" ht="114" x14ac:dyDescent="0.25">
      <c r="A56" s="6" t="s">
        <v>16</v>
      </c>
      <c r="B56" s="7" t="s">
        <v>0</v>
      </c>
      <c r="C56" s="7" t="s">
        <v>1</v>
      </c>
      <c r="D56" s="7" t="s">
        <v>2</v>
      </c>
      <c r="E56" s="7" t="s">
        <v>3</v>
      </c>
      <c r="F56" s="7" t="s">
        <v>4</v>
      </c>
      <c r="G56" s="7" t="s">
        <v>5</v>
      </c>
      <c r="H56" s="7" t="s">
        <v>6</v>
      </c>
      <c r="I56" s="7" t="s">
        <v>7</v>
      </c>
      <c r="J56" s="7" t="s">
        <v>8</v>
      </c>
      <c r="K56" s="8" t="s">
        <v>9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9" t="s">
        <v>34</v>
      </c>
      <c r="B57" s="10"/>
      <c r="C57" s="10"/>
      <c r="D57" s="10"/>
      <c r="E57" s="10"/>
      <c r="F57" s="10"/>
      <c r="G57" s="10"/>
      <c r="H57" s="10"/>
      <c r="I57" s="10"/>
      <c r="J57" s="10"/>
      <c r="K57" s="11"/>
    </row>
    <row r="58" spans="1:23" x14ac:dyDescent="0.25">
      <c r="A58" s="45" t="s">
        <v>79</v>
      </c>
      <c r="B58" s="13">
        <v>3222</v>
      </c>
      <c r="C58" s="24">
        <f t="shared" ref="C58:C61" si="14">SUM(D58:K58)</f>
        <v>600</v>
      </c>
      <c r="D58" s="14"/>
      <c r="E58" s="14">
        <v>600</v>
      </c>
      <c r="F58" s="14"/>
      <c r="G58" s="14"/>
      <c r="H58" s="14"/>
      <c r="I58" s="14"/>
      <c r="J58" s="14"/>
      <c r="K58" s="15"/>
    </row>
    <row r="59" spans="1:23" x14ac:dyDescent="0.25">
      <c r="A59" s="45"/>
      <c r="B59" s="13">
        <v>3231</v>
      </c>
      <c r="C59" s="24">
        <f t="shared" si="14"/>
        <v>50</v>
      </c>
      <c r="D59" s="14"/>
      <c r="E59" s="14">
        <v>50</v>
      </c>
      <c r="F59" s="14"/>
      <c r="G59" s="14"/>
      <c r="H59" s="14"/>
      <c r="I59" s="14"/>
      <c r="J59" s="14"/>
      <c r="K59" s="15"/>
    </row>
    <row r="60" spans="1:23" x14ac:dyDescent="0.25">
      <c r="A60" s="45"/>
      <c r="B60" s="13">
        <v>3237</v>
      </c>
      <c r="C60" s="24">
        <f t="shared" si="14"/>
        <v>1650</v>
      </c>
      <c r="D60" s="14"/>
      <c r="E60" s="14">
        <v>1650</v>
      </c>
      <c r="F60" s="14"/>
      <c r="G60" s="14"/>
      <c r="H60" s="14"/>
      <c r="I60" s="14"/>
      <c r="J60" s="14"/>
      <c r="K60" s="15"/>
    </row>
    <row r="61" spans="1:23" x14ac:dyDescent="0.25">
      <c r="A61" s="45"/>
      <c r="B61" s="13">
        <v>3239</v>
      </c>
      <c r="C61" s="24">
        <f t="shared" si="14"/>
        <v>2310</v>
      </c>
      <c r="D61" s="14"/>
      <c r="E61" s="14">
        <v>500</v>
      </c>
      <c r="F61" s="14"/>
      <c r="G61" s="14"/>
      <c r="H61" s="14">
        <v>1810</v>
      </c>
      <c r="I61" s="14"/>
      <c r="J61" s="14"/>
      <c r="K61" s="15"/>
    </row>
    <row r="62" spans="1:23" ht="15.75" thickBot="1" x14ac:dyDescent="0.3">
      <c r="A62" s="16" t="s">
        <v>35</v>
      </c>
      <c r="B62" s="17"/>
      <c r="C62" s="18">
        <f t="shared" ref="C62:K62" si="15">SUM(C58:C61)</f>
        <v>4610</v>
      </c>
      <c r="D62" s="18">
        <f t="shared" si="15"/>
        <v>0</v>
      </c>
      <c r="E62" s="18">
        <f t="shared" si="15"/>
        <v>2800</v>
      </c>
      <c r="F62" s="18">
        <f t="shared" si="15"/>
        <v>0</v>
      </c>
      <c r="G62" s="18">
        <f t="shared" si="15"/>
        <v>0</v>
      </c>
      <c r="H62" s="18">
        <f t="shared" si="15"/>
        <v>1810</v>
      </c>
      <c r="I62" s="18">
        <f t="shared" si="15"/>
        <v>0</v>
      </c>
      <c r="J62" s="18">
        <f t="shared" si="15"/>
        <v>0</v>
      </c>
      <c r="K62" s="19">
        <f t="shared" si="15"/>
        <v>0</v>
      </c>
    </row>
    <row r="63" spans="1:23" ht="15.75" thickBot="1" x14ac:dyDescent="0.3">
      <c r="A63" s="28"/>
    </row>
    <row r="64" spans="1:23" ht="114" x14ac:dyDescent="0.25">
      <c r="A64" s="6" t="s">
        <v>16</v>
      </c>
      <c r="B64" s="7" t="s">
        <v>0</v>
      </c>
      <c r="C64" s="7" t="s">
        <v>1</v>
      </c>
      <c r="D64" s="7" t="s">
        <v>2</v>
      </c>
      <c r="E64" s="7" t="s">
        <v>3</v>
      </c>
      <c r="F64" s="7" t="s">
        <v>4</v>
      </c>
      <c r="G64" s="7" t="s">
        <v>5</v>
      </c>
      <c r="H64" s="7" t="s">
        <v>6</v>
      </c>
      <c r="I64" s="7" t="s">
        <v>7</v>
      </c>
      <c r="J64" s="7" t="s">
        <v>8</v>
      </c>
      <c r="K64" s="8" t="s">
        <v>9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9" t="s">
        <v>37</v>
      </c>
      <c r="B65" s="10"/>
      <c r="C65" s="10"/>
      <c r="D65" s="10"/>
      <c r="E65" s="10"/>
      <c r="F65" s="10"/>
      <c r="G65" s="10"/>
      <c r="H65" s="10"/>
      <c r="I65" s="10"/>
      <c r="J65" s="10"/>
      <c r="K65" s="11"/>
    </row>
    <row r="66" spans="1:23" x14ac:dyDescent="0.25">
      <c r="A66" s="45" t="s">
        <v>80</v>
      </c>
      <c r="B66" s="13">
        <v>3222</v>
      </c>
      <c r="C66" s="24">
        <f t="shared" ref="C66:C68" si="16">SUM(D66:K66)</f>
        <v>200</v>
      </c>
      <c r="D66" s="14"/>
      <c r="E66" s="14">
        <v>200</v>
      </c>
      <c r="F66" s="14"/>
      <c r="G66" s="14"/>
      <c r="H66" s="14"/>
      <c r="I66" s="14"/>
      <c r="J66" s="14"/>
      <c r="K66" s="15"/>
    </row>
    <row r="67" spans="1:23" x14ac:dyDescent="0.25">
      <c r="A67" s="45"/>
      <c r="B67" s="13">
        <v>3237</v>
      </c>
      <c r="C67" s="24">
        <f t="shared" si="16"/>
        <v>1300</v>
      </c>
      <c r="D67" s="14"/>
      <c r="E67" s="14">
        <v>1300</v>
      </c>
      <c r="F67" s="14"/>
      <c r="G67" s="14"/>
      <c r="H67" s="14"/>
      <c r="I67" s="14"/>
      <c r="J67" s="14"/>
      <c r="K67" s="15"/>
    </row>
    <row r="68" spans="1:23" x14ac:dyDescent="0.25">
      <c r="A68" s="45"/>
      <c r="B68" s="13">
        <v>3239</v>
      </c>
      <c r="C68" s="24">
        <f t="shared" si="16"/>
        <v>800</v>
      </c>
      <c r="D68" s="14"/>
      <c r="E68" s="29">
        <v>800</v>
      </c>
      <c r="F68" s="14"/>
      <c r="G68" s="14"/>
      <c r="H68" s="14"/>
      <c r="I68" s="14"/>
      <c r="J68" s="14"/>
      <c r="K68" s="15"/>
    </row>
    <row r="69" spans="1:23" ht="15.75" thickBot="1" x14ac:dyDescent="0.3">
      <c r="A69" s="16" t="s">
        <v>38</v>
      </c>
      <c r="B69" s="17"/>
      <c r="C69" s="18">
        <f t="shared" ref="C69:K69" si="17">SUM(C66:C68)</f>
        <v>2300</v>
      </c>
      <c r="D69" s="18">
        <f t="shared" si="17"/>
        <v>0</v>
      </c>
      <c r="E69" s="18">
        <f t="shared" si="17"/>
        <v>2300</v>
      </c>
      <c r="F69" s="18">
        <f t="shared" si="17"/>
        <v>0</v>
      </c>
      <c r="G69" s="18">
        <f t="shared" si="17"/>
        <v>0</v>
      </c>
      <c r="H69" s="18">
        <f t="shared" si="17"/>
        <v>0</v>
      </c>
      <c r="I69" s="18">
        <f t="shared" si="17"/>
        <v>0</v>
      </c>
      <c r="J69" s="18">
        <f t="shared" si="17"/>
        <v>0</v>
      </c>
      <c r="K69" s="19">
        <f t="shared" si="17"/>
        <v>0</v>
      </c>
    </row>
    <row r="70" spans="1:23" ht="15.75" thickBot="1" x14ac:dyDescent="0.3"/>
    <row r="71" spans="1:23" ht="114" x14ac:dyDescent="0.25">
      <c r="A71" s="6" t="s">
        <v>16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8" t="s">
        <v>9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5">
      <c r="A72" s="9" t="s">
        <v>39</v>
      </c>
      <c r="B72" s="10"/>
      <c r="C72" s="10"/>
      <c r="D72" s="10"/>
      <c r="E72" s="10"/>
      <c r="F72" s="10"/>
      <c r="G72" s="10"/>
      <c r="H72" s="10"/>
      <c r="I72" s="10"/>
      <c r="J72" s="10"/>
      <c r="K72" s="11"/>
    </row>
    <row r="73" spans="1:23" x14ac:dyDescent="0.25">
      <c r="A73" s="45" t="s">
        <v>81</v>
      </c>
      <c r="B73" s="46" t="s">
        <v>67</v>
      </c>
      <c r="C73" s="43">
        <f t="shared" ref="C73" si="18">SUM(D73:K73)</f>
        <v>1000</v>
      </c>
      <c r="D73" s="29"/>
      <c r="E73" s="29">
        <v>1000</v>
      </c>
      <c r="F73" s="29"/>
      <c r="G73" s="29"/>
      <c r="H73" s="29"/>
      <c r="I73" s="29"/>
      <c r="J73" s="29"/>
      <c r="K73" s="47"/>
    </row>
    <row r="74" spans="1:23" ht="15.75" thickBot="1" x14ac:dyDescent="0.3">
      <c r="A74" s="16" t="s">
        <v>40</v>
      </c>
      <c r="B74" s="17"/>
      <c r="C74" s="18">
        <f t="shared" ref="C74:K74" si="19">SUM(C73:C73)</f>
        <v>1000</v>
      </c>
      <c r="D74" s="18">
        <f t="shared" si="19"/>
        <v>0</v>
      </c>
      <c r="E74" s="18">
        <f t="shared" si="19"/>
        <v>1000</v>
      </c>
      <c r="F74" s="18">
        <f t="shared" si="19"/>
        <v>0</v>
      </c>
      <c r="G74" s="18">
        <f t="shared" si="19"/>
        <v>0</v>
      </c>
      <c r="H74" s="18">
        <f t="shared" si="19"/>
        <v>0</v>
      </c>
      <c r="I74" s="18">
        <f t="shared" si="19"/>
        <v>0</v>
      </c>
      <c r="J74" s="18">
        <f t="shared" si="19"/>
        <v>0</v>
      </c>
      <c r="K74" s="19">
        <f t="shared" si="19"/>
        <v>0</v>
      </c>
    </row>
    <row r="75" spans="1:23" s="28" customFormat="1" x14ac:dyDescent="0.25">
      <c r="A75" s="25"/>
      <c r="B75" s="26"/>
      <c r="C75" s="27"/>
      <c r="D75" s="27"/>
      <c r="E75" s="27"/>
      <c r="F75" s="27"/>
      <c r="G75" s="27"/>
      <c r="H75" s="27"/>
      <c r="I75" s="27"/>
      <c r="J75" s="27"/>
      <c r="K75" s="27"/>
    </row>
    <row r="76" spans="1:23" ht="15.75" thickBot="1" x14ac:dyDescent="0.3"/>
    <row r="77" spans="1:23" ht="15.75" thickBot="1" x14ac:dyDescent="0.3">
      <c r="A77" s="21" t="s">
        <v>14</v>
      </c>
      <c r="B77" s="22"/>
      <c r="C77" s="23">
        <f>C8+C14+C25+C33+C41+C48+C54+C62+C69+C74</f>
        <v>44582</v>
      </c>
      <c r="D77" s="23">
        <f t="shared" ref="D77:K77" si="20">D8+D14+D25+D33+D41+D48+D54+D62+D69+D74</f>
        <v>0</v>
      </c>
      <c r="E77" s="23">
        <f t="shared" si="20"/>
        <v>35320</v>
      </c>
      <c r="F77" s="23">
        <f t="shared" si="20"/>
        <v>0</v>
      </c>
      <c r="G77" s="23">
        <f t="shared" si="20"/>
        <v>2982</v>
      </c>
      <c r="H77" s="23">
        <f t="shared" si="20"/>
        <v>6280</v>
      </c>
      <c r="I77" s="23">
        <f t="shared" si="20"/>
        <v>0</v>
      </c>
      <c r="J77" s="23">
        <f t="shared" si="20"/>
        <v>0</v>
      </c>
      <c r="K77" s="54">
        <f t="shared" si="20"/>
        <v>0</v>
      </c>
    </row>
  </sheetData>
  <autoFilter ref="A5:K74" xr:uid="{00000000-0009-0000-0000-000001000000}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 xml:space="preserve">&amp;L11.1. Tablica Programska djelatnost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3"/>
  <sheetViews>
    <sheetView topLeftCell="A84" zoomScaleNormal="100" workbookViewId="0">
      <selection activeCell="B106" sqref="B106"/>
    </sheetView>
  </sheetViews>
  <sheetFormatPr defaultColWidth="9.140625" defaultRowHeight="15" x14ac:dyDescent="0.25"/>
  <cols>
    <col min="1" max="1" width="46" style="28" customWidth="1"/>
    <col min="2" max="2" width="29.5703125" style="28" customWidth="1"/>
    <col min="3" max="3" width="14.85546875" style="28" customWidth="1"/>
    <col min="4" max="4" width="16.5703125" style="28" customWidth="1"/>
    <col min="5" max="5" width="14.28515625" style="28" customWidth="1"/>
    <col min="6" max="6" width="14" style="28" customWidth="1"/>
    <col min="7" max="7" width="15.5703125" style="28" bestFit="1" customWidth="1"/>
    <col min="8" max="8" width="14" style="28" customWidth="1"/>
    <col min="9" max="9" width="18.7109375" style="28" customWidth="1"/>
    <col min="10" max="11" width="14" style="28" customWidth="1"/>
    <col min="12" max="12" width="20.28515625" style="28" customWidth="1"/>
    <col min="13" max="13" width="18.7109375" style="28" customWidth="1"/>
    <col min="14" max="14" width="19.140625" style="28" customWidth="1"/>
    <col min="15" max="15" width="15.140625" style="28" customWidth="1"/>
    <col min="16" max="16384" width="9.140625" style="28"/>
  </cols>
  <sheetData>
    <row r="1" spans="1:26" s="31" customFormat="1" x14ac:dyDescent="0.25">
      <c r="A1" s="30" t="s">
        <v>70</v>
      </c>
    </row>
    <row r="2" spans="1:26" s="31" customFormat="1" x14ac:dyDescent="0.25">
      <c r="A2" s="30" t="s">
        <v>71</v>
      </c>
    </row>
    <row r="3" spans="1:26" s="31" customFormat="1" x14ac:dyDescent="0.25">
      <c r="A3" s="32" t="s">
        <v>15</v>
      </c>
    </row>
    <row r="4" spans="1:26" ht="15.75" thickBot="1" x14ac:dyDescent="0.3">
      <c r="C4" s="33"/>
      <c r="D4" s="33"/>
      <c r="E4" s="33"/>
      <c r="F4" s="34"/>
      <c r="G4" s="33"/>
      <c r="H4" s="33"/>
      <c r="I4" s="33"/>
      <c r="J4" s="33"/>
      <c r="K4" s="33"/>
      <c r="L4" s="33"/>
      <c r="M4" s="3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14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6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30" x14ac:dyDescent="0.25">
      <c r="A7" s="52" t="s">
        <v>83</v>
      </c>
      <c r="B7" s="46" t="s">
        <v>58</v>
      </c>
      <c r="C7" s="43">
        <f>SUM(D7:K7)</f>
        <v>1000</v>
      </c>
      <c r="D7" s="29"/>
      <c r="E7" s="29">
        <v>1000</v>
      </c>
      <c r="F7" s="29"/>
      <c r="G7" s="29"/>
      <c r="H7" s="29"/>
      <c r="I7" s="29"/>
      <c r="J7" s="29"/>
      <c r="K7" s="47"/>
    </row>
    <row r="8" spans="1:26" x14ac:dyDescent="0.25">
      <c r="A8" s="52"/>
      <c r="B8" s="46">
        <v>3237</v>
      </c>
      <c r="C8" s="43">
        <f>SUM(D8:K8)</f>
        <v>1600</v>
      </c>
      <c r="D8" s="29"/>
      <c r="E8" s="29">
        <v>800</v>
      </c>
      <c r="F8" s="29"/>
      <c r="G8" s="29"/>
      <c r="H8" s="29">
        <v>800</v>
      </c>
      <c r="I8" s="29"/>
      <c r="J8" s="29"/>
      <c r="K8" s="47"/>
    </row>
    <row r="9" spans="1:26" x14ac:dyDescent="0.25">
      <c r="A9" s="45"/>
      <c r="B9" s="46">
        <v>3239</v>
      </c>
      <c r="C9" s="43">
        <f>SUM(D9:K9)</f>
        <v>500</v>
      </c>
      <c r="D9" s="29"/>
      <c r="E9" s="29"/>
      <c r="F9" s="29"/>
      <c r="G9" s="29"/>
      <c r="H9" s="29">
        <v>500</v>
      </c>
      <c r="I9" s="29"/>
      <c r="J9" s="29"/>
      <c r="K9" s="47"/>
    </row>
    <row r="10" spans="1:26" ht="15.75" thickBot="1" x14ac:dyDescent="0.3">
      <c r="A10" s="16" t="s">
        <v>11</v>
      </c>
      <c r="B10" s="17"/>
      <c r="C10" s="18">
        <f>SUM(C7:C9)</f>
        <v>3100</v>
      </c>
      <c r="D10" s="18">
        <f>SUM(D7:D9)</f>
        <v>0</v>
      </c>
      <c r="E10" s="18">
        <f>SUM(E7:E9)</f>
        <v>1800</v>
      </c>
      <c r="F10" s="18">
        <f>SUM(F7:F9)</f>
        <v>0</v>
      </c>
      <c r="G10" s="18">
        <f>SUM(G7:G9)</f>
        <v>0</v>
      </c>
      <c r="H10" s="18">
        <f>SUM(H7:H9)</f>
        <v>1300</v>
      </c>
      <c r="I10" s="18">
        <f>SUM(I7:I9)</f>
        <v>0</v>
      </c>
      <c r="J10" s="18">
        <f>SUM(J7:J9)</f>
        <v>0</v>
      </c>
      <c r="K10" s="19">
        <f>SUM(K7:K9)</f>
        <v>0</v>
      </c>
    </row>
    <row r="11" spans="1:26" x14ac:dyDescent="0.25">
      <c r="C11" s="33"/>
      <c r="D11" s="33"/>
      <c r="E11" s="33"/>
      <c r="F11" s="34"/>
      <c r="G11" s="33"/>
      <c r="H11" s="33"/>
      <c r="I11" s="33"/>
      <c r="J11" s="33"/>
      <c r="K11" s="33"/>
      <c r="L11" s="33"/>
      <c r="M11" s="34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.75" thickBot="1" x14ac:dyDescent="0.3"/>
    <row r="13" spans="1:26" ht="114" x14ac:dyDescent="0.25">
      <c r="A13" s="6" t="s">
        <v>16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8" t="s">
        <v>9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6" x14ac:dyDescent="0.25">
      <c r="A14" s="9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26" x14ac:dyDescent="0.25">
      <c r="A15" s="45" t="s">
        <v>102</v>
      </c>
      <c r="B15" s="46">
        <v>3233</v>
      </c>
      <c r="C15" s="43">
        <f>SUM(D15:K15)</f>
        <v>1500</v>
      </c>
      <c r="D15" s="29"/>
      <c r="E15" s="29"/>
      <c r="F15" s="29"/>
      <c r="G15" s="29"/>
      <c r="H15" s="29">
        <v>1500</v>
      </c>
      <c r="I15" s="29"/>
      <c r="J15" s="29"/>
      <c r="K15" s="47"/>
    </row>
    <row r="16" spans="1:26" x14ac:dyDescent="0.25">
      <c r="A16" s="45"/>
      <c r="B16" s="46" t="s">
        <v>55</v>
      </c>
      <c r="C16" s="43">
        <f>SUM(D16:K16)</f>
        <v>7588</v>
      </c>
      <c r="D16" s="29"/>
      <c r="E16" s="29">
        <v>5000</v>
      </c>
      <c r="F16" s="29"/>
      <c r="G16" s="29">
        <v>1000</v>
      </c>
      <c r="H16" s="29">
        <v>1588</v>
      </c>
      <c r="I16" s="29"/>
      <c r="J16" s="29"/>
      <c r="K16" s="47"/>
    </row>
    <row r="17" spans="1:23" x14ac:dyDescent="0.25">
      <c r="A17" s="45"/>
      <c r="B17" s="46" t="s">
        <v>26</v>
      </c>
      <c r="C17" s="43">
        <f>SUM(D17:K17)</f>
        <v>5500</v>
      </c>
      <c r="D17" s="29"/>
      <c r="E17" s="29"/>
      <c r="F17" s="29"/>
      <c r="G17" s="29"/>
      <c r="H17" s="29">
        <v>5500</v>
      </c>
      <c r="I17" s="29"/>
      <c r="J17" s="29"/>
      <c r="K17" s="47"/>
    </row>
    <row r="18" spans="1:23" x14ac:dyDescent="0.25">
      <c r="A18" s="45"/>
      <c r="B18" s="46" t="s">
        <v>56</v>
      </c>
      <c r="C18" s="43">
        <f>SUM(D18:K18)</f>
        <v>1200</v>
      </c>
      <c r="D18" s="29"/>
      <c r="E18" s="29">
        <v>1200</v>
      </c>
      <c r="F18" s="29"/>
      <c r="G18" s="29"/>
      <c r="H18" s="29"/>
      <c r="I18" s="29"/>
      <c r="J18" s="29"/>
      <c r="K18" s="47"/>
    </row>
    <row r="19" spans="1:23" ht="15.75" thickBot="1" x14ac:dyDescent="0.3">
      <c r="A19" s="16" t="s">
        <v>13</v>
      </c>
      <c r="B19" s="17"/>
      <c r="C19" s="18">
        <f>SUM(C15:C18)</f>
        <v>15788</v>
      </c>
      <c r="D19" s="18">
        <f>SUM(D15:D18)</f>
        <v>0</v>
      </c>
      <c r="E19" s="18">
        <f>SUM(E15:E18)</f>
        <v>6200</v>
      </c>
      <c r="F19" s="18">
        <f>SUM(F15:F18)</f>
        <v>0</v>
      </c>
      <c r="G19" s="18">
        <f>SUM(G15:G18)</f>
        <v>1000</v>
      </c>
      <c r="H19" s="18">
        <f>SUM(H15:H18)</f>
        <v>8588</v>
      </c>
      <c r="I19" s="18">
        <f>SUM(I15:I18)</f>
        <v>0</v>
      </c>
      <c r="J19" s="18">
        <f>SUM(J15:J18)</f>
        <v>0</v>
      </c>
      <c r="K19" s="19">
        <f>SUM(K15:K18)</f>
        <v>0</v>
      </c>
    </row>
    <row r="20" spans="1:23" ht="15.75" thickBot="1" x14ac:dyDescent="0.3"/>
    <row r="21" spans="1:23" ht="114" x14ac:dyDescent="0.25">
      <c r="A21" s="6" t="s">
        <v>16</v>
      </c>
      <c r="B21" s="7" t="s">
        <v>0</v>
      </c>
      <c r="C21" s="7" t="s">
        <v>1</v>
      </c>
      <c r="D21" s="7" t="s">
        <v>2</v>
      </c>
      <c r="E21" s="7" t="s">
        <v>3</v>
      </c>
      <c r="F21" s="7" t="s">
        <v>4</v>
      </c>
      <c r="G21" s="7" t="s">
        <v>5</v>
      </c>
      <c r="H21" s="7" t="s">
        <v>6</v>
      </c>
      <c r="I21" s="7" t="s">
        <v>7</v>
      </c>
      <c r="J21" s="7" t="s">
        <v>8</v>
      </c>
      <c r="K21" s="8" t="s">
        <v>9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 x14ac:dyDescent="0.25">
      <c r="A22" s="9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23" x14ac:dyDescent="0.25">
      <c r="A23" s="45" t="s">
        <v>57</v>
      </c>
      <c r="B23" s="46">
        <v>3222</v>
      </c>
      <c r="C23" s="43">
        <f>SUM(D23:K23)</f>
        <v>9000</v>
      </c>
      <c r="D23" s="29"/>
      <c r="E23" s="29">
        <v>9000</v>
      </c>
      <c r="F23" s="29"/>
      <c r="G23" s="29"/>
      <c r="H23" s="29"/>
      <c r="I23" s="29"/>
      <c r="J23" s="29"/>
      <c r="K23" s="47"/>
    </row>
    <row r="24" spans="1:23" x14ac:dyDescent="0.25">
      <c r="A24" s="45"/>
      <c r="B24" s="46" t="s">
        <v>58</v>
      </c>
      <c r="C24" s="43">
        <f>SUM(D24:K24)</f>
        <v>2000</v>
      </c>
      <c r="D24" s="29"/>
      <c r="E24" s="29"/>
      <c r="F24" s="29"/>
      <c r="G24" s="29"/>
      <c r="H24" s="29">
        <v>2000</v>
      </c>
      <c r="I24" s="29"/>
      <c r="J24" s="29"/>
      <c r="K24" s="47"/>
    </row>
    <row r="25" spans="1:23" x14ac:dyDescent="0.25">
      <c r="A25" s="45"/>
      <c r="B25" s="46">
        <v>3237</v>
      </c>
      <c r="C25" s="43">
        <f>SUM(D25:K25)</f>
        <v>6200</v>
      </c>
      <c r="D25" s="29"/>
      <c r="E25" s="29">
        <v>6200</v>
      </c>
      <c r="F25" s="29"/>
      <c r="G25" s="29"/>
      <c r="H25" s="29"/>
      <c r="I25" s="29"/>
      <c r="J25" s="29"/>
      <c r="K25" s="47"/>
    </row>
    <row r="26" spans="1:23" x14ac:dyDescent="0.25">
      <c r="A26" s="45"/>
      <c r="B26" s="46" t="s">
        <v>26</v>
      </c>
      <c r="C26" s="43">
        <f>SUM(D26:K26)</f>
        <v>3800</v>
      </c>
      <c r="D26" s="29"/>
      <c r="E26" s="29"/>
      <c r="F26" s="29"/>
      <c r="G26" s="29"/>
      <c r="H26" s="29">
        <v>3800</v>
      </c>
      <c r="I26" s="29"/>
      <c r="J26" s="29"/>
      <c r="K26" s="47"/>
    </row>
    <row r="27" spans="1:23" ht="15.75" thickBot="1" x14ac:dyDescent="0.3">
      <c r="A27" s="16" t="s">
        <v>19</v>
      </c>
      <c r="B27" s="17"/>
      <c r="C27" s="18">
        <f>SUM(C23:C26)</f>
        <v>21000</v>
      </c>
      <c r="D27" s="18">
        <f>SUM(D23:D26)</f>
        <v>0</v>
      </c>
      <c r="E27" s="18">
        <f>SUM(E23:E26)</f>
        <v>15200</v>
      </c>
      <c r="F27" s="18">
        <f>SUM(F23:F26)</f>
        <v>0</v>
      </c>
      <c r="G27" s="18">
        <f>SUM(G23:G26)</f>
        <v>0</v>
      </c>
      <c r="H27" s="18">
        <f>SUM(H23:H26)</f>
        <v>5800</v>
      </c>
      <c r="I27" s="18">
        <f>SUM(I23:I26)</f>
        <v>0</v>
      </c>
      <c r="J27" s="18">
        <f>SUM(J23:J26)</f>
        <v>0</v>
      </c>
      <c r="K27" s="19">
        <f>SUM(K23:K26)</f>
        <v>0</v>
      </c>
    </row>
    <row r="28" spans="1:23" ht="15.75" thickBot="1" x14ac:dyDescent="0.3"/>
    <row r="29" spans="1:23" ht="114" x14ac:dyDescent="0.25">
      <c r="A29" s="6" t="s">
        <v>16</v>
      </c>
      <c r="B29" s="7" t="s">
        <v>0</v>
      </c>
      <c r="C29" s="7" t="s">
        <v>1</v>
      </c>
      <c r="D29" s="7" t="s">
        <v>2</v>
      </c>
      <c r="E29" s="7" t="s">
        <v>3</v>
      </c>
      <c r="F29" s="7" t="s">
        <v>4</v>
      </c>
      <c r="G29" s="7" t="s">
        <v>5</v>
      </c>
      <c r="H29" s="7" t="s">
        <v>6</v>
      </c>
      <c r="I29" s="7" t="s">
        <v>7</v>
      </c>
      <c r="J29" s="7" t="s">
        <v>8</v>
      </c>
      <c r="K29" s="8" t="s">
        <v>9</v>
      </c>
    </row>
    <row r="30" spans="1:23" x14ac:dyDescent="0.25">
      <c r="A30" s="9" t="s">
        <v>20</v>
      </c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23" x14ac:dyDescent="0.25">
      <c r="A31" s="45" t="s">
        <v>97</v>
      </c>
      <c r="B31" s="46" t="s">
        <v>67</v>
      </c>
      <c r="C31" s="43">
        <f>SUM(D31:K31)</f>
        <v>1000</v>
      </c>
      <c r="D31" s="29"/>
      <c r="E31" s="29">
        <v>500</v>
      </c>
      <c r="F31" s="29"/>
      <c r="G31" s="29"/>
      <c r="H31" s="29">
        <v>500</v>
      </c>
      <c r="I31" s="29"/>
      <c r="J31" s="29"/>
      <c r="K31" s="47"/>
    </row>
    <row r="32" spans="1:23" x14ac:dyDescent="0.25">
      <c r="A32" s="45"/>
      <c r="B32" s="46" t="s">
        <v>98</v>
      </c>
      <c r="C32" s="43">
        <f>SUM(D32:K32)</f>
        <v>200</v>
      </c>
      <c r="D32" s="29"/>
      <c r="E32" s="29">
        <v>100</v>
      </c>
      <c r="F32" s="29"/>
      <c r="G32" s="29"/>
      <c r="H32" s="29">
        <v>100</v>
      </c>
      <c r="I32" s="29"/>
      <c r="J32" s="29"/>
      <c r="K32" s="47"/>
    </row>
    <row r="33" spans="1:23" x14ac:dyDescent="0.25">
      <c r="A33" s="45"/>
      <c r="B33" s="46" t="s">
        <v>55</v>
      </c>
      <c r="C33" s="43">
        <f>SUM(D33:K33)</f>
        <v>1000</v>
      </c>
      <c r="D33" s="29"/>
      <c r="E33" s="29">
        <v>500</v>
      </c>
      <c r="F33" s="29"/>
      <c r="G33" s="29"/>
      <c r="H33" s="29">
        <v>500</v>
      </c>
      <c r="I33" s="29"/>
      <c r="J33" s="29"/>
      <c r="K33" s="47"/>
    </row>
    <row r="34" spans="1:23" x14ac:dyDescent="0.25">
      <c r="A34" s="45"/>
      <c r="B34" s="46" t="s">
        <v>26</v>
      </c>
      <c r="C34" s="43">
        <f>SUM(D34:K34)</f>
        <v>2000</v>
      </c>
      <c r="D34" s="29"/>
      <c r="E34" s="29">
        <v>1000</v>
      </c>
      <c r="F34" s="29"/>
      <c r="G34" s="29"/>
      <c r="H34" s="29">
        <v>1000</v>
      </c>
      <c r="I34" s="29"/>
      <c r="J34" s="29"/>
      <c r="K34" s="47"/>
    </row>
    <row r="35" spans="1:23" ht="15.75" thickBot="1" x14ac:dyDescent="0.3">
      <c r="A35" s="16" t="s">
        <v>21</v>
      </c>
      <c r="B35" s="17"/>
      <c r="C35" s="18">
        <f>SUM(C31:C34)</f>
        <v>4200</v>
      </c>
      <c r="D35" s="18">
        <f>SUM(D31:D34)</f>
        <v>0</v>
      </c>
      <c r="E35" s="18">
        <f>SUM(E31:E34)</f>
        <v>2100</v>
      </c>
      <c r="F35" s="18">
        <f>SUM(F31:F34)</f>
        <v>0</v>
      </c>
      <c r="G35" s="18">
        <f>SUM(G31:G34)</f>
        <v>0</v>
      </c>
      <c r="H35" s="18">
        <f>SUM(H31:H34)</f>
        <v>2100</v>
      </c>
      <c r="I35" s="18">
        <f>SUM(I31:I34)</f>
        <v>0</v>
      </c>
      <c r="J35" s="18">
        <f>SUM(J31:J34)</f>
        <v>0</v>
      </c>
      <c r="K35" s="19">
        <f>SUM(K31:K34)</f>
        <v>0</v>
      </c>
    </row>
    <row r="36" spans="1:23" ht="15.75" thickBot="1" x14ac:dyDescent="0.3">
      <c r="C36" s="48"/>
    </row>
    <row r="37" spans="1:23" ht="114" x14ac:dyDescent="0.25">
      <c r="A37" s="6" t="s">
        <v>16</v>
      </c>
      <c r="B37" s="7" t="s">
        <v>0</v>
      </c>
      <c r="C37" s="7" t="s">
        <v>1</v>
      </c>
      <c r="D37" s="7" t="s">
        <v>2</v>
      </c>
      <c r="E37" s="7" t="s">
        <v>3</v>
      </c>
      <c r="F37" s="7" t="s">
        <v>4</v>
      </c>
      <c r="G37" s="7" t="s">
        <v>5</v>
      </c>
      <c r="H37" s="7" t="s">
        <v>6</v>
      </c>
      <c r="I37" s="7" t="s">
        <v>7</v>
      </c>
      <c r="J37" s="7" t="s">
        <v>8</v>
      </c>
      <c r="K37" s="8" t="s">
        <v>9</v>
      </c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x14ac:dyDescent="0.25">
      <c r="A38" s="9" t="s">
        <v>17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23" x14ac:dyDescent="0.25">
      <c r="A39" s="52" t="s">
        <v>104</v>
      </c>
      <c r="B39" s="46">
        <v>3222</v>
      </c>
      <c r="C39" s="43">
        <f>SUM(D39:K39)</f>
        <v>3000</v>
      </c>
      <c r="D39" s="29"/>
      <c r="E39" s="29">
        <v>1000</v>
      </c>
      <c r="F39" s="29"/>
      <c r="G39" s="29">
        <v>500</v>
      </c>
      <c r="H39" s="29">
        <v>1500</v>
      </c>
      <c r="I39" s="29"/>
      <c r="J39" s="29"/>
      <c r="K39" s="47"/>
    </row>
    <row r="40" spans="1:23" x14ac:dyDescent="0.25">
      <c r="A40" s="45"/>
      <c r="B40" s="46">
        <v>3237</v>
      </c>
      <c r="C40" s="43">
        <f>SUM(D40:K40)</f>
        <v>2000</v>
      </c>
      <c r="D40" s="29"/>
      <c r="E40" s="29">
        <v>500</v>
      </c>
      <c r="F40" s="29"/>
      <c r="G40" s="29">
        <v>500</v>
      </c>
      <c r="H40" s="29">
        <v>1000</v>
      </c>
      <c r="I40" s="29"/>
      <c r="J40" s="29"/>
      <c r="K40" s="47"/>
    </row>
    <row r="41" spans="1:23" ht="15.75" thickBot="1" x14ac:dyDescent="0.3">
      <c r="A41" s="16" t="s">
        <v>22</v>
      </c>
      <c r="B41" s="17"/>
      <c r="C41" s="18">
        <f>SUM(C39:C40)</f>
        <v>5000</v>
      </c>
      <c r="D41" s="18">
        <f>SUM(D39:D40)</f>
        <v>0</v>
      </c>
      <c r="E41" s="18">
        <f>SUM(E39:E40)</f>
        <v>1500</v>
      </c>
      <c r="F41" s="18">
        <f>SUM(F39:F40)</f>
        <v>0</v>
      </c>
      <c r="G41" s="18">
        <f>SUM(G39:G40)</f>
        <v>1000</v>
      </c>
      <c r="H41" s="18">
        <f>SUM(H39:H40)</f>
        <v>2500</v>
      </c>
      <c r="I41" s="18">
        <f>SUM(I39:I40)</f>
        <v>0</v>
      </c>
      <c r="J41" s="18">
        <f>SUM(J39:J40)</f>
        <v>0</v>
      </c>
      <c r="K41" s="19">
        <f>SUM(K39:K40)</f>
        <v>0</v>
      </c>
    </row>
    <row r="42" spans="1:23" ht="15.75" thickBot="1" x14ac:dyDescent="0.3"/>
    <row r="43" spans="1:23" ht="114" x14ac:dyDescent="0.25">
      <c r="A43" s="6" t="s">
        <v>16</v>
      </c>
      <c r="B43" s="7" t="s">
        <v>0</v>
      </c>
      <c r="C43" s="7" t="s">
        <v>1</v>
      </c>
      <c r="D43" s="7" t="s">
        <v>2</v>
      </c>
      <c r="E43" s="7" t="s">
        <v>3</v>
      </c>
      <c r="F43" s="7" t="s">
        <v>4</v>
      </c>
      <c r="G43" s="7" t="s">
        <v>5</v>
      </c>
      <c r="H43" s="7" t="s">
        <v>6</v>
      </c>
      <c r="I43" s="7" t="s">
        <v>7</v>
      </c>
      <c r="J43" s="7" t="s">
        <v>8</v>
      </c>
      <c r="K43" s="8" t="s">
        <v>9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x14ac:dyDescent="0.25">
      <c r="A44" s="9" t="s">
        <v>23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23" ht="30" x14ac:dyDescent="0.25">
      <c r="A45" s="52" t="s">
        <v>105</v>
      </c>
      <c r="B45" s="46">
        <v>3231</v>
      </c>
      <c r="C45" s="43">
        <f t="shared" ref="C45:C50" si="0">SUM(D45:K45)</f>
        <v>500</v>
      </c>
      <c r="D45" s="29"/>
      <c r="E45" s="29"/>
      <c r="F45" s="29"/>
      <c r="G45" s="29">
        <v>500</v>
      </c>
      <c r="H45" s="29"/>
      <c r="I45" s="29"/>
      <c r="J45" s="29"/>
      <c r="K45" s="47"/>
    </row>
    <row r="46" spans="1:23" x14ac:dyDescent="0.25">
      <c r="A46" s="45"/>
      <c r="B46" s="46">
        <v>3233</v>
      </c>
      <c r="C46" s="43">
        <f t="shared" si="0"/>
        <v>2000</v>
      </c>
      <c r="D46" s="29"/>
      <c r="E46" s="29"/>
      <c r="F46" s="29"/>
      <c r="G46" s="29"/>
      <c r="H46" s="29"/>
      <c r="I46" s="29"/>
      <c r="J46" s="29">
        <v>2000</v>
      </c>
      <c r="K46" s="47"/>
    </row>
    <row r="47" spans="1:23" x14ac:dyDescent="0.25">
      <c r="A47" s="45"/>
      <c r="B47" s="46">
        <v>3237</v>
      </c>
      <c r="C47" s="43">
        <f t="shared" si="0"/>
        <v>5800</v>
      </c>
      <c r="D47" s="29"/>
      <c r="E47" s="29">
        <v>3300</v>
      </c>
      <c r="F47" s="29"/>
      <c r="G47" s="29"/>
      <c r="H47" s="29">
        <v>2500</v>
      </c>
      <c r="I47" s="29"/>
      <c r="J47" s="29"/>
      <c r="K47" s="47"/>
    </row>
    <row r="48" spans="1:23" x14ac:dyDescent="0.25">
      <c r="A48" s="45"/>
      <c r="B48" s="46">
        <v>3239</v>
      </c>
      <c r="C48" s="43">
        <f t="shared" si="0"/>
        <v>6000</v>
      </c>
      <c r="D48" s="29"/>
      <c r="E48" s="29">
        <v>3000</v>
      </c>
      <c r="F48" s="29"/>
      <c r="G48" s="29"/>
      <c r="H48" s="29">
        <v>3000</v>
      </c>
      <c r="I48" s="29"/>
      <c r="J48" s="29"/>
      <c r="K48" s="47"/>
    </row>
    <row r="49" spans="1:23" x14ac:dyDescent="0.25">
      <c r="A49" s="45"/>
      <c r="B49" s="46">
        <v>3292</v>
      </c>
      <c r="C49" s="43">
        <f t="shared" si="0"/>
        <v>500</v>
      </c>
      <c r="D49" s="29"/>
      <c r="E49" s="29"/>
      <c r="F49" s="29"/>
      <c r="G49" s="29"/>
      <c r="H49" s="29">
        <v>500</v>
      </c>
      <c r="I49" s="29"/>
      <c r="J49" s="29"/>
      <c r="K49" s="47"/>
    </row>
    <row r="50" spans="1:23" x14ac:dyDescent="0.25">
      <c r="A50" s="45"/>
      <c r="B50" s="46">
        <v>3299</v>
      </c>
      <c r="C50" s="43">
        <f t="shared" si="0"/>
        <v>1700</v>
      </c>
      <c r="D50" s="29"/>
      <c r="E50" s="29">
        <v>1200</v>
      </c>
      <c r="F50" s="29"/>
      <c r="G50" s="29"/>
      <c r="H50" s="29">
        <v>500</v>
      </c>
      <c r="I50" s="29"/>
      <c r="J50" s="29"/>
      <c r="K50" s="47"/>
    </row>
    <row r="51" spans="1:23" ht="15.75" thickBot="1" x14ac:dyDescent="0.3">
      <c r="A51" s="16" t="s">
        <v>24</v>
      </c>
      <c r="B51" s="17"/>
      <c r="C51" s="18">
        <f t="shared" ref="C51:K51" si="1">SUM(C45:C50)</f>
        <v>16500</v>
      </c>
      <c r="D51" s="18">
        <f t="shared" si="1"/>
        <v>0</v>
      </c>
      <c r="E51" s="18">
        <f t="shared" si="1"/>
        <v>7500</v>
      </c>
      <c r="F51" s="18">
        <f t="shared" si="1"/>
        <v>0</v>
      </c>
      <c r="G51" s="18">
        <f t="shared" si="1"/>
        <v>500</v>
      </c>
      <c r="H51" s="18">
        <f t="shared" si="1"/>
        <v>6500</v>
      </c>
      <c r="I51" s="18">
        <f t="shared" si="1"/>
        <v>0</v>
      </c>
      <c r="J51" s="18">
        <f t="shared" si="1"/>
        <v>2000</v>
      </c>
      <c r="K51" s="19">
        <f t="shared" si="1"/>
        <v>0</v>
      </c>
    </row>
    <row r="52" spans="1:23" ht="15.75" thickBot="1" x14ac:dyDescent="0.3"/>
    <row r="53" spans="1:23" ht="114" x14ac:dyDescent="0.25">
      <c r="A53" s="6" t="s">
        <v>16</v>
      </c>
      <c r="B53" s="7" t="s">
        <v>0</v>
      </c>
      <c r="C53" s="7" t="s">
        <v>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7</v>
      </c>
      <c r="J53" s="7" t="s">
        <v>8</v>
      </c>
      <c r="K53" s="8" t="s">
        <v>9</v>
      </c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x14ac:dyDescent="0.25">
      <c r="A54" s="9" t="s">
        <v>31</v>
      </c>
      <c r="B54" s="10"/>
      <c r="C54" s="10"/>
      <c r="D54" s="10"/>
      <c r="E54" s="10"/>
      <c r="F54" s="10"/>
      <c r="G54" s="10"/>
      <c r="H54" s="10"/>
      <c r="I54" s="10"/>
      <c r="J54" s="10"/>
      <c r="K54" s="11"/>
    </row>
    <row r="55" spans="1:23" x14ac:dyDescent="0.25">
      <c r="A55" s="45" t="s">
        <v>32</v>
      </c>
      <c r="B55" s="46">
        <v>3222</v>
      </c>
      <c r="C55" s="43">
        <f>SUM(D55:K55)</f>
        <v>1500</v>
      </c>
      <c r="D55" s="29"/>
      <c r="E55" s="29">
        <v>1000</v>
      </c>
      <c r="F55" s="29"/>
      <c r="G55" s="29"/>
      <c r="H55" s="29">
        <v>500</v>
      </c>
      <c r="I55" s="29"/>
      <c r="J55" s="29"/>
      <c r="K55" s="47"/>
    </row>
    <row r="56" spans="1:23" x14ac:dyDescent="0.25">
      <c r="A56" s="45"/>
      <c r="B56" s="46">
        <v>3237</v>
      </c>
      <c r="C56" s="43">
        <f>SUM(D56:K56)</f>
        <v>4000</v>
      </c>
      <c r="D56" s="29"/>
      <c r="E56" s="29">
        <v>2500</v>
      </c>
      <c r="F56" s="29"/>
      <c r="G56" s="29"/>
      <c r="H56" s="29">
        <v>1500</v>
      </c>
      <c r="I56" s="29"/>
      <c r="J56" s="29"/>
      <c r="K56" s="47"/>
    </row>
    <row r="57" spans="1:23" x14ac:dyDescent="0.25">
      <c r="A57" s="45"/>
      <c r="B57" s="46">
        <v>3239</v>
      </c>
      <c r="C57" s="43">
        <f>SUM(D57:K57)</f>
        <v>1900</v>
      </c>
      <c r="D57" s="29"/>
      <c r="E57" s="29">
        <v>1000</v>
      </c>
      <c r="F57" s="29"/>
      <c r="G57" s="29"/>
      <c r="H57" s="29">
        <v>900</v>
      </c>
      <c r="I57" s="29"/>
      <c r="J57" s="29"/>
      <c r="K57" s="47"/>
    </row>
    <row r="58" spans="1:23" x14ac:dyDescent="0.25">
      <c r="A58" s="45"/>
      <c r="B58" s="46">
        <v>3241</v>
      </c>
      <c r="C58" s="43">
        <f>SUM(D58:K58)</f>
        <v>2500</v>
      </c>
      <c r="D58" s="29"/>
      <c r="E58" s="29">
        <v>1500</v>
      </c>
      <c r="F58" s="29"/>
      <c r="G58" s="29"/>
      <c r="H58" s="29">
        <v>1000</v>
      </c>
      <c r="I58" s="29"/>
      <c r="J58" s="29"/>
      <c r="K58" s="47"/>
    </row>
    <row r="59" spans="1:23" ht="15.75" thickBot="1" x14ac:dyDescent="0.3">
      <c r="A59" s="16" t="s">
        <v>33</v>
      </c>
      <c r="B59" s="17"/>
      <c r="C59" s="18">
        <f t="shared" ref="C59:K59" si="2">SUM(C55:C58)</f>
        <v>9900</v>
      </c>
      <c r="D59" s="18">
        <f t="shared" si="2"/>
        <v>0</v>
      </c>
      <c r="E59" s="18">
        <f t="shared" si="2"/>
        <v>6000</v>
      </c>
      <c r="F59" s="18">
        <f t="shared" si="2"/>
        <v>0</v>
      </c>
      <c r="G59" s="18">
        <f t="shared" si="2"/>
        <v>0</v>
      </c>
      <c r="H59" s="18">
        <f t="shared" si="2"/>
        <v>3900</v>
      </c>
      <c r="I59" s="18">
        <f t="shared" si="2"/>
        <v>0</v>
      </c>
      <c r="J59" s="18">
        <f t="shared" si="2"/>
        <v>0</v>
      </c>
      <c r="K59" s="19">
        <f t="shared" si="2"/>
        <v>0</v>
      </c>
    </row>
    <row r="60" spans="1:23" ht="15.75" thickBot="1" x14ac:dyDescent="0.3"/>
    <row r="61" spans="1:23" ht="114" x14ac:dyDescent="0.25">
      <c r="A61" s="6" t="s">
        <v>16</v>
      </c>
      <c r="B61" s="7" t="s">
        <v>0</v>
      </c>
      <c r="C61" s="7" t="s">
        <v>1</v>
      </c>
      <c r="D61" s="7" t="s">
        <v>2</v>
      </c>
      <c r="E61" s="7" t="s">
        <v>3</v>
      </c>
      <c r="F61" s="7" t="s">
        <v>4</v>
      </c>
      <c r="G61" s="7" t="s">
        <v>5</v>
      </c>
      <c r="H61" s="7" t="s">
        <v>6</v>
      </c>
      <c r="I61" s="7" t="s">
        <v>7</v>
      </c>
      <c r="J61" s="7" t="s">
        <v>8</v>
      </c>
      <c r="K61" s="8" t="s">
        <v>9</v>
      </c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3" x14ac:dyDescent="0.25">
      <c r="A62" s="9" t="s">
        <v>34</v>
      </c>
      <c r="B62" s="10"/>
      <c r="C62" s="10"/>
      <c r="D62" s="10"/>
      <c r="E62" s="10"/>
      <c r="F62" s="10"/>
      <c r="G62" s="10"/>
      <c r="H62" s="10"/>
      <c r="I62" s="10"/>
      <c r="J62" s="10"/>
      <c r="K62" s="11"/>
    </row>
    <row r="63" spans="1:23" x14ac:dyDescent="0.25">
      <c r="A63" s="45" t="s">
        <v>36</v>
      </c>
      <c r="B63" s="46">
        <v>3222</v>
      </c>
      <c r="C63" s="43">
        <f>SUM(D63:K63)</f>
        <v>1000</v>
      </c>
      <c r="D63" s="29"/>
      <c r="E63" s="29">
        <v>700</v>
      </c>
      <c r="F63" s="29"/>
      <c r="G63" s="29"/>
      <c r="H63" s="29">
        <v>300</v>
      </c>
      <c r="I63" s="29"/>
      <c r="J63" s="29"/>
      <c r="K63" s="47"/>
    </row>
    <row r="64" spans="1:23" x14ac:dyDescent="0.25">
      <c r="A64" s="45"/>
      <c r="B64" s="46">
        <v>3237</v>
      </c>
      <c r="C64" s="43">
        <f>SUM(D64:K64)</f>
        <v>3200</v>
      </c>
      <c r="D64" s="29"/>
      <c r="E64" s="29">
        <v>1600</v>
      </c>
      <c r="F64" s="29"/>
      <c r="G64" s="29"/>
      <c r="H64" s="29">
        <v>1600</v>
      </c>
      <c r="I64" s="29"/>
      <c r="J64" s="29"/>
      <c r="K64" s="47"/>
    </row>
    <row r="65" spans="1:23" x14ac:dyDescent="0.25">
      <c r="A65" s="45"/>
      <c r="B65" s="46">
        <v>3239</v>
      </c>
      <c r="C65" s="43">
        <f>SUM(D65:K65)</f>
        <v>2400</v>
      </c>
      <c r="D65" s="29"/>
      <c r="E65" s="29">
        <v>1200</v>
      </c>
      <c r="F65" s="29"/>
      <c r="G65" s="29"/>
      <c r="H65" s="29">
        <v>1200</v>
      </c>
      <c r="I65" s="29"/>
      <c r="J65" s="29"/>
      <c r="K65" s="47"/>
    </row>
    <row r="66" spans="1:23" ht="15.75" thickBot="1" x14ac:dyDescent="0.3">
      <c r="A66" s="16" t="s">
        <v>35</v>
      </c>
      <c r="B66" s="17"/>
      <c r="C66" s="18">
        <f t="shared" ref="C66:K66" si="3">SUM(C63:C65)</f>
        <v>6600</v>
      </c>
      <c r="D66" s="18">
        <f t="shared" si="3"/>
        <v>0</v>
      </c>
      <c r="E66" s="18">
        <f t="shared" si="3"/>
        <v>3500</v>
      </c>
      <c r="F66" s="18">
        <f t="shared" si="3"/>
        <v>0</v>
      </c>
      <c r="G66" s="18">
        <f t="shared" si="3"/>
        <v>0</v>
      </c>
      <c r="H66" s="18">
        <f t="shared" si="3"/>
        <v>3100</v>
      </c>
      <c r="I66" s="18">
        <f t="shared" si="3"/>
        <v>0</v>
      </c>
      <c r="J66" s="18">
        <f t="shared" si="3"/>
        <v>0</v>
      </c>
      <c r="K66" s="19">
        <f t="shared" si="3"/>
        <v>0</v>
      </c>
    </row>
    <row r="67" spans="1:23" ht="15.75" thickBot="1" x14ac:dyDescent="0.3"/>
    <row r="68" spans="1:23" ht="114" x14ac:dyDescent="0.25">
      <c r="A68" s="6" t="s">
        <v>16</v>
      </c>
      <c r="B68" s="7" t="s">
        <v>0</v>
      </c>
      <c r="C68" s="7" t="s">
        <v>1</v>
      </c>
      <c r="D68" s="7" t="s">
        <v>2</v>
      </c>
      <c r="E68" s="7" t="s">
        <v>3</v>
      </c>
      <c r="F68" s="7" t="s">
        <v>4</v>
      </c>
      <c r="G68" s="7" t="s">
        <v>5</v>
      </c>
      <c r="H68" s="7" t="s">
        <v>6</v>
      </c>
      <c r="I68" s="7" t="s">
        <v>7</v>
      </c>
      <c r="J68" s="7" t="s">
        <v>8</v>
      </c>
      <c r="K68" s="8" t="s">
        <v>9</v>
      </c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1:23" x14ac:dyDescent="0.25">
      <c r="A69" s="9" t="s">
        <v>37</v>
      </c>
      <c r="B69" s="10"/>
      <c r="C69" s="10"/>
      <c r="D69" s="10"/>
      <c r="E69" s="10"/>
      <c r="F69" s="10"/>
      <c r="G69" s="10"/>
      <c r="H69" s="10"/>
      <c r="I69" s="10"/>
      <c r="J69" s="10"/>
      <c r="K69" s="11"/>
    </row>
    <row r="70" spans="1:23" x14ac:dyDescent="0.25">
      <c r="A70" s="51" t="s">
        <v>28</v>
      </c>
      <c r="B70" s="42">
        <v>3237</v>
      </c>
      <c r="C70" s="43">
        <f>SUM(D70:K70)</f>
        <v>2123</v>
      </c>
      <c r="D70" s="43"/>
      <c r="E70" s="43">
        <v>1050</v>
      </c>
      <c r="F70" s="43"/>
      <c r="G70" s="43"/>
      <c r="H70" s="43">
        <v>1073</v>
      </c>
      <c r="I70" s="43"/>
      <c r="J70" s="43"/>
      <c r="K70" s="44"/>
    </row>
    <row r="71" spans="1:23" x14ac:dyDescent="0.25">
      <c r="A71" s="45"/>
      <c r="B71" s="46">
        <v>3239</v>
      </c>
      <c r="C71" s="29">
        <f>SUM(D71:K71)</f>
        <v>2225</v>
      </c>
      <c r="D71" s="29"/>
      <c r="E71" s="29">
        <v>1100</v>
      </c>
      <c r="F71" s="29"/>
      <c r="G71" s="29"/>
      <c r="H71" s="29">
        <v>1125</v>
      </c>
      <c r="I71" s="29"/>
      <c r="J71" s="29"/>
      <c r="K71" s="47"/>
    </row>
    <row r="72" spans="1:23" x14ac:dyDescent="0.25">
      <c r="A72" s="45"/>
      <c r="B72" s="46">
        <v>3299</v>
      </c>
      <c r="C72" s="29">
        <f>SUM(D72:K72)</f>
        <v>500</v>
      </c>
      <c r="D72" s="29"/>
      <c r="E72" s="29">
        <v>250</v>
      </c>
      <c r="F72" s="29"/>
      <c r="G72" s="29"/>
      <c r="H72" s="29">
        <v>250</v>
      </c>
      <c r="I72" s="29"/>
      <c r="J72" s="29"/>
      <c r="K72" s="47"/>
    </row>
    <row r="73" spans="1:23" ht="15.75" thickBot="1" x14ac:dyDescent="0.3">
      <c r="A73" s="16" t="s">
        <v>38</v>
      </c>
      <c r="B73" s="17"/>
      <c r="C73" s="18">
        <f t="shared" ref="C73:K73" si="4">SUM(C70:C72)</f>
        <v>4848</v>
      </c>
      <c r="D73" s="18">
        <f t="shared" si="4"/>
        <v>0</v>
      </c>
      <c r="E73" s="18">
        <f t="shared" si="4"/>
        <v>2400</v>
      </c>
      <c r="F73" s="18">
        <f t="shared" si="4"/>
        <v>0</v>
      </c>
      <c r="G73" s="18">
        <f t="shared" si="4"/>
        <v>0</v>
      </c>
      <c r="H73" s="18">
        <f t="shared" si="4"/>
        <v>2448</v>
      </c>
      <c r="I73" s="18">
        <f t="shared" si="4"/>
        <v>0</v>
      </c>
      <c r="J73" s="18">
        <f t="shared" si="4"/>
        <v>0</v>
      </c>
      <c r="K73" s="19">
        <f t="shared" si="4"/>
        <v>0</v>
      </c>
    </row>
    <row r="74" spans="1:23" ht="15.75" thickBot="1" x14ac:dyDescent="0.3"/>
    <row r="75" spans="1:23" ht="114" x14ac:dyDescent="0.25">
      <c r="A75" s="6" t="s">
        <v>16</v>
      </c>
      <c r="B75" s="7" t="s">
        <v>0</v>
      </c>
      <c r="C75" s="7" t="s">
        <v>1</v>
      </c>
      <c r="D75" s="7" t="s">
        <v>2</v>
      </c>
      <c r="E75" s="7" t="s">
        <v>3</v>
      </c>
      <c r="F75" s="7" t="s">
        <v>4</v>
      </c>
      <c r="G75" s="7" t="s">
        <v>5</v>
      </c>
      <c r="H75" s="7" t="s">
        <v>6</v>
      </c>
      <c r="I75" s="7" t="s">
        <v>7</v>
      </c>
      <c r="J75" s="7" t="s">
        <v>8</v>
      </c>
      <c r="K75" s="8" t="s">
        <v>9</v>
      </c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1:23" x14ac:dyDescent="0.25">
      <c r="A76" s="9" t="s">
        <v>39</v>
      </c>
      <c r="B76" s="10"/>
      <c r="C76" s="10"/>
      <c r="D76" s="10"/>
      <c r="E76" s="10"/>
      <c r="F76" s="10"/>
      <c r="G76" s="10"/>
      <c r="H76" s="10"/>
      <c r="I76" s="10"/>
      <c r="J76" s="10"/>
      <c r="K76" s="11"/>
    </row>
    <row r="77" spans="1:23" x14ac:dyDescent="0.25">
      <c r="A77" s="45" t="s">
        <v>46</v>
      </c>
      <c r="B77" s="46">
        <v>3237</v>
      </c>
      <c r="C77" s="43">
        <f>SUM(D77:K77)</f>
        <v>1700</v>
      </c>
      <c r="D77" s="29"/>
      <c r="E77" s="29">
        <v>800</v>
      </c>
      <c r="F77" s="29"/>
      <c r="G77" s="29"/>
      <c r="H77" s="29">
        <v>400</v>
      </c>
      <c r="I77" s="29"/>
      <c r="J77" s="29">
        <v>500</v>
      </c>
      <c r="K77" s="47"/>
    </row>
    <row r="78" spans="1:23" x14ac:dyDescent="0.25">
      <c r="A78" s="45"/>
      <c r="B78" s="46">
        <v>3239</v>
      </c>
      <c r="C78" s="43">
        <f>SUM(D78:K78)</f>
        <v>1600</v>
      </c>
      <c r="D78" s="29"/>
      <c r="E78" s="29">
        <v>1200</v>
      </c>
      <c r="F78" s="29"/>
      <c r="G78" s="29"/>
      <c r="H78" s="29">
        <v>400</v>
      </c>
      <c r="I78" s="29"/>
      <c r="J78" s="29"/>
      <c r="K78" s="47"/>
    </row>
    <row r="79" spans="1:23" ht="15.75" thickBot="1" x14ac:dyDescent="0.3">
      <c r="A79" s="16" t="s">
        <v>40</v>
      </c>
      <c r="B79" s="17"/>
      <c r="C79" s="18">
        <f t="shared" ref="C79:K79" si="5">SUM(C77:C78)</f>
        <v>3300</v>
      </c>
      <c r="D79" s="18">
        <f t="shared" si="5"/>
        <v>0</v>
      </c>
      <c r="E79" s="18">
        <f t="shared" si="5"/>
        <v>2000</v>
      </c>
      <c r="F79" s="18">
        <f t="shared" si="5"/>
        <v>0</v>
      </c>
      <c r="G79" s="18">
        <f t="shared" si="5"/>
        <v>0</v>
      </c>
      <c r="H79" s="18">
        <f t="shared" si="5"/>
        <v>800</v>
      </c>
      <c r="I79" s="18">
        <f t="shared" si="5"/>
        <v>0</v>
      </c>
      <c r="J79" s="18">
        <f t="shared" si="5"/>
        <v>500</v>
      </c>
      <c r="K79" s="19">
        <f t="shared" si="5"/>
        <v>0</v>
      </c>
    </row>
    <row r="80" spans="1:23" ht="15.75" thickBot="1" x14ac:dyDescent="0.3"/>
    <row r="81" spans="1:23" ht="114" x14ac:dyDescent="0.25">
      <c r="A81" s="6" t="s">
        <v>16</v>
      </c>
      <c r="B81" s="7" t="s">
        <v>0</v>
      </c>
      <c r="C81" s="7" t="s">
        <v>1</v>
      </c>
      <c r="D81" s="7" t="s">
        <v>2</v>
      </c>
      <c r="E81" s="7" t="s">
        <v>3</v>
      </c>
      <c r="F81" s="7" t="s">
        <v>4</v>
      </c>
      <c r="G81" s="7" t="s">
        <v>5</v>
      </c>
      <c r="H81" s="7" t="s">
        <v>6</v>
      </c>
      <c r="I81" s="7" t="s">
        <v>7</v>
      </c>
      <c r="J81" s="7" t="s">
        <v>8</v>
      </c>
      <c r="K81" s="8" t="s">
        <v>9</v>
      </c>
    </row>
    <row r="82" spans="1:23" x14ac:dyDescent="0.25">
      <c r="A82" s="9" t="s">
        <v>42</v>
      </c>
      <c r="B82" s="10"/>
      <c r="C82" s="10"/>
      <c r="D82" s="10"/>
      <c r="E82" s="10"/>
      <c r="F82" s="10"/>
      <c r="G82" s="10"/>
      <c r="H82" s="10"/>
      <c r="I82" s="10"/>
      <c r="J82" s="10"/>
      <c r="K82" s="11"/>
    </row>
    <row r="83" spans="1:23" x14ac:dyDescent="0.25">
      <c r="A83" s="45" t="s">
        <v>107</v>
      </c>
      <c r="B83" s="46" t="s">
        <v>55</v>
      </c>
      <c r="C83" s="43">
        <f>SUM(D83:K83)</f>
        <v>2600</v>
      </c>
      <c r="D83" s="29"/>
      <c r="E83" s="29">
        <v>1000</v>
      </c>
      <c r="F83" s="29"/>
      <c r="G83" s="29"/>
      <c r="H83" s="29">
        <v>1600</v>
      </c>
      <c r="I83" s="29"/>
      <c r="J83" s="29"/>
      <c r="K83" s="47"/>
    </row>
    <row r="84" spans="1:23" x14ac:dyDescent="0.25">
      <c r="A84" s="45"/>
      <c r="B84" s="46" t="s">
        <v>26</v>
      </c>
      <c r="C84" s="43">
        <f>SUM(D84:K84)</f>
        <v>2250</v>
      </c>
      <c r="D84" s="29"/>
      <c r="E84" s="29">
        <v>1000</v>
      </c>
      <c r="F84" s="29"/>
      <c r="G84" s="29"/>
      <c r="H84" s="29">
        <v>1250</v>
      </c>
      <c r="I84" s="29"/>
      <c r="J84" s="29"/>
      <c r="K84" s="47"/>
    </row>
    <row r="85" spans="1:23" ht="15.75" thickBot="1" x14ac:dyDescent="0.3">
      <c r="A85" s="16" t="s">
        <v>43</v>
      </c>
      <c r="B85" s="17"/>
      <c r="C85" s="18">
        <f t="shared" ref="C85:K85" si="6">SUM(C83:C84)</f>
        <v>4850</v>
      </c>
      <c r="D85" s="18">
        <f t="shared" si="6"/>
        <v>0</v>
      </c>
      <c r="E85" s="18">
        <f t="shared" si="6"/>
        <v>2000</v>
      </c>
      <c r="F85" s="18">
        <f t="shared" si="6"/>
        <v>0</v>
      </c>
      <c r="G85" s="18">
        <f t="shared" si="6"/>
        <v>0</v>
      </c>
      <c r="H85" s="18">
        <f t="shared" si="6"/>
        <v>2850</v>
      </c>
      <c r="I85" s="18">
        <f t="shared" si="6"/>
        <v>0</v>
      </c>
      <c r="J85" s="18">
        <f t="shared" si="6"/>
        <v>0</v>
      </c>
      <c r="K85" s="19">
        <f t="shared" si="6"/>
        <v>0</v>
      </c>
    </row>
    <row r="86" spans="1:23" ht="15.75" thickBot="1" x14ac:dyDescent="0.3">
      <c r="A86" s="25"/>
      <c r="B86" s="26"/>
      <c r="C86" s="27"/>
      <c r="D86" s="27"/>
      <c r="E86" s="27"/>
      <c r="F86" s="27"/>
      <c r="G86" s="27"/>
      <c r="H86" s="27"/>
      <c r="I86" s="27"/>
      <c r="J86" s="27"/>
      <c r="K86" s="27"/>
    </row>
    <row r="87" spans="1:23" ht="114" x14ac:dyDescent="0.25">
      <c r="A87" s="6" t="s">
        <v>16</v>
      </c>
      <c r="B87" s="7" t="s">
        <v>0</v>
      </c>
      <c r="C87" s="7" t="s">
        <v>1</v>
      </c>
      <c r="D87" s="7" t="s">
        <v>2</v>
      </c>
      <c r="E87" s="7" t="s">
        <v>3</v>
      </c>
      <c r="F87" s="7" t="s">
        <v>4</v>
      </c>
      <c r="G87" s="7" t="s">
        <v>5</v>
      </c>
      <c r="H87" s="7" t="s">
        <v>6</v>
      </c>
      <c r="I87" s="7" t="s">
        <v>7</v>
      </c>
      <c r="J87" s="7" t="s">
        <v>8</v>
      </c>
      <c r="K87" s="8" t="s">
        <v>9</v>
      </c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1:23" x14ac:dyDescent="0.25">
      <c r="A88" s="9" t="s">
        <v>44</v>
      </c>
      <c r="B88" s="10"/>
      <c r="C88" s="10"/>
      <c r="D88" s="10"/>
      <c r="E88" s="10"/>
      <c r="F88" s="10"/>
      <c r="G88" s="10"/>
      <c r="H88" s="10"/>
      <c r="I88" s="10"/>
      <c r="J88" s="10"/>
      <c r="K88" s="11"/>
    </row>
    <row r="89" spans="1:23" x14ac:dyDescent="0.25">
      <c r="A89" s="45" t="s">
        <v>41</v>
      </c>
      <c r="B89" s="46">
        <v>3211</v>
      </c>
      <c r="C89" s="43">
        <f>SUM(D89:K89)</f>
        <v>2500</v>
      </c>
      <c r="D89" s="29"/>
      <c r="E89" s="29">
        <v>1500</v>
      </c>
      <c r="F89" s="29"/>
      <c r="G89" s="29"/>
      <c r="H89" s="29">
        <v>1000</v>
      </c>
      <c r="I89" s="29"/>
      <c r="J89" s="29"/>
      <c r="K89" s="47"/>
    </row>
    <row r="90" spans="1:23" x14ac:dyDescent="0.25">
      <c r="A90" s="45"/>
      <c r="B90" s="46">
        <v>3241</v>
      </c>
      <c r="C90" s="43">
        <f>SUM(D90:K90)</f>
        <v>1500</v>
      </c>
      <c r="D90" s="29"/>
      <c r="E90" s="29">
        <v>1000</v>
      </c>
      <c r="F90" s="29"/>
      <c r="G90" s="29"/>
      <c r="H90" s="29">
        <v>500</v>
      </c>
      <c r="I90" s="29"/>
      <c r="J90" s="29"/>
      <c r="K90" s="47"/>
    </row>
    <row r="91" spans="1:23" ht="15.75" thickBot="1" x14ac:dyDescent="0.3">
      <c r="A91" s="16" t="s">
        <v>45</v>
      </c>
      <c r="B91" s="17"/>
      <c r="C91" s="18">
        <f>SUM(C89:C90)</f>
        <v>4000</v>
      </c>
      <c r="D91" s="18">
        <f>SUM(D89:D90)</f>
        <v>0</v>
      </c>
      <c r="E91" s="18">
        <f>SUM(E89:E90)</f>
        <v>2500</v>
      </c>
      <c r="F91" s="18">
        <f>SUM(F89:F90)</f>
        <v>0</v>
      </c>
      <c r="G91" s="18">
        <f>SUM(G89:G90)</f>
        <v>0</v>
      </c>
      <c r="H91" s="18">
        <f>SUM(H89:H90)</f>
        <v>1500</v>
      </c>
      <c r="I91" s="18">
        <f>SUM(I89:I90)</f>
        <v>0</v>
      </c>
      <c r="J91" s="18">
        <f>SUM(J89:J90)</f>
        <v>0</v>
      </c>
      <c r="K91" s="19">
        <f>SUM(K89:K90)</f>
        <v>0</v>
      </c>
    </row>
    <row r="92" spans="1:23" ht="15.75" thickBot="1" x14ac:dyDescent="0.3">
      <c r="A92" s="25"/>
      <c r="B92" s="26"/>
      <c r="C92" s="27"/>
      <c r="D92" s="27"/>
      <c r="E92" s="27"/>
      <c r="F92" s="27"/>
      <c r="G92" s="27"/>
      <c r="H92" s="27"/>
      <c r="I92" s="27"/>
      <c r="J92" s="27"/>
      <c r="K92" s="27"/>
    </row>
    <row r="93" spans="1:23" ht="114" x14ac:dyDescent="0.25">
      <c r="A93" s="6" t="s">
        <v>16</v>
      </c>
      <c r="B93" s="7" t="s">
        <v>0</v>
      </c>
      <c r="C93" s="7" t="s">
        <v>1</v>
      </c>
      <c r="D93" s="7" t="s">
        <v>2</v>
      </c>
      <c r="E93" s="7" t="s">
        <v>3</v>
      </c>
      <c r="F93" s="7" t="s">
        <v>4</v>
      </c>
      <c r="G93" s="7" t="s">
        <v>5</v>
      </c>
      <c r="H93" s="7" t="s">
        <v>6</v>
      </c>
      <c r="I93" s="7" t="s">
        <v>7</v>
      </c>
      <c r="J93" s="7" t="s">
        <v>8</v>
      </c>
      <c r="K93" s="8" t="s">
        <v>9</v>
      </c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1:23" x14ac:dyDescent="0.25">
      <c r="A94" s="9" t="s">
        <v>47</v>
      </c>
      <c r="B94" s="10"/>
      <c r="C94" s="10"/>
      <c r="D94" s="10"/>
      <c r="E94" s="10"/>
      <c r="F94" s="10"/>
      <c r="G94" s="10"/>
      <c r="H94" s="10"/>
      <c r="I94" s="10"/>
      <c r="J94" s="10"/>
      <c r="K94" s="11"/>
    </row>
    <row r="95" spans="1:23" x14ac:dyDescent="0.25">
      <c r="A95" s="45" t="s">
        <v>93</v>
      </c>
      <c r="B95" s="46" t="s">
        <v>94</v>
      </c>
      <c r="C95" s="43">
        <f>SUM(D95:K95)</f>
        <v>2000</v>
      </c>
      <c r="D95" s="29"/>
      <c r="E95" s="29"/>
      <c r="F95" s="29"/>
      <c r="G95" s="29"/>
      <c r="H95" s="29"/>
      <c r="I95" s="29">
        <v>2000</v>
      </c>
      <c r="J95" s="29"/>
      <c r="K95" s="47"/>
    </row>
    <row r="96" spans="1:23" x14ac:dyDescent="0.25">
      <c r="A96" s="45"/>
      <c r="B96" s="46" t="s">
        <v>55</v>
      </c>
      <c r="C96" s="43">
        <f>SUM(D96:K96)</f>
        <v>31300</v>
      </c>
      <c r="D96" s="29"/>
      <c r="E96" s="29">
        <v>7300</v>
      </c>
      <c r="F96" s="29"/>
      <c r="G96" s="29">
        <v>2000</v>
      </c>
      <c r="H96" s="29"/>
      <c r="I96" s="29">
        <v>22000</v>
      </c>
      <c r="J96" s="29"/>
      <c r="K96" s="47"/>
    </row>
    <row r="97" spans="1:11" x14ac:dyDescent="0.25">
      <c r="A97" s="45"/>
      <c r="B97" s="46" t="s">
        <v>26</v>
      </c>
      <c r="C97" s="43">
        <f>SUM(D97:K97)</f>
        <v>11000</v>
      </c>
      <c r="D97" s="29"/>
      <c r="E97" s="29">
        <v>5000</v>
      </c>
      <c r="F97" s="29"/>
      <c r="G97" s="29"/>
      <c r="H97" s="29">
        <v>6000</v>
      </c>
      <c r="I97" s="29"/>
      <c r="J97" s="29"/>
      <c r="K97" s="47"/>
    </row>
    <row r="98" spans="1:11" x14ac:dyDescent="0.25">
      <c r="A98" s="45"/>
      <c r="B98" s="46" t="s">
        <v>56</v>
      </c>
      <c r="C98" s="43">
        <f>SUM(D98:K98)</f>
        <v>6000</v>
      </c>
      <c r="D98" s="29"/>
      <c r="E98" s="29"/>
      <c r="F98" s="29"/>
      <c r="G98" s="29"/>
      <c r="H98" s="29"/>
      <c r="I98" s="29">
        <v>6000</v>
      </c>
      <c r="J98" s="29"/>
      <c r="K98" s="47"/>
    </row>
    <row r="99" spans="1:11" x14ac:dyDescent="0.25">
      <c r="A99" s="45"/>
      <c r="B99" s="46" t="s">
        <v>82</v>
      </c>
      <c r="C99" s="43">
        <f>SUM(D99:K99)</f>
        <v>4000</v>
      </c>
      <c r="D99" s="29"/>
      <c r="E99" s="29"/>
      <c r="F99" s="29"/>
      <c r="G99" s="29"/>
      <c r="H99" s="29">
        <v>4000</v>
      </c>
      <c r="I99" s="29"/>
      <c r="J99" s="29"/>
      <c r="K99" s="47"/>
    </row>
    <row r="100" spans="1:11" ht="15.75" thickBot="1" x14ac:dyDescent="0.3">
      <c r="A100" s="16" t="s">
        <v>48</v>
      </c>
      <c r="B100" s="17"/>
      <c r="C100" s="18">
        <f>SUM(C95:C99)</f>
        <v>54300</v>
      </c>
      <c r="D100" s="18">
        <f>SUM(D95:D99)</f>
        <v>0</v>
      </c>
      <c r="E100" s="18">
        <f>SUM(E95:E99)</f>
        <v>12300</v>
      </c>
      <c r="F100" s="18">
        <f>SUM(F95:F99)</f>
        <v>0</v>
      </c>
      <c r="G100" s="18">
        <f>SUM(G95:G99)</f>
        <v>2000</v>
      </c>
      <c r="H100" s="18">
        <f>SUM(H95:H99)</f>
        <v>10000</v>
      </c>
      <c r="I100" s="18">
        <f>SUM(I95:I99)</f>
        <v>30000</v>
      </c>
      <c r="J100" s="18">
        <f>SUM(J95:J99)</f>
        <v>0</v>
      </c>
      <c r="K100" s="19">
        <f>SUM(K95:K99)</f>
        <v>0</v>
      </c>
    </row>
    <row r="101" spans="1:11" x14ac:dyDescent="0.25">
      <c r="A101" s="25"/>
      <c r="B101" s="26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5.75" thickBot="1" x14ac:dyDescent="0.3">
      <c r="A102" s="25"/>
      <c r="B102" s="26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5.75" thickBot="1" x14ac:dyDescent="0.3">
      <c r="A103" s="21" t="s">
        <v>14</v>
      </c>
      <c r="B103" s="22"/>
      <c r="C103" s="23">
        <f t="shared" ref="C103:D103" si="7">+C10+C19+C27+C35+C41+C51+C59+C66+C73+C79+C85+C91+C100</f>
        <v>153386</v>
      </c>
      <c r="D103" s="23">
        <f t="shared" si="7"/>
        <v>0</v>
      </c>
      <c r="E103" s="23">
        <f>+E10+E19+E27+E35+E41+E51+E59+E66+E73+E79+E85+E91+E100</f>
        <v>65000</v>
      </c>
      <c r="F103" s="23">
        <f t="shared" ref="F103:K103" si="8">+F10+F19+F27+F35+F41+F51+F59+F66+F73+F79+F85+F91+F100</f>
        <v>0</v>
      </c>
      <c r="G103" s="23">
        <f t="shared" si="8"/>
        <v>4500</v>
      </c>
      <c r="H103" s="23">
        <f t="shared" si="8"/>
        <v>51386</v>
      </c>
      <c r="I103" s="23">
        <f t="shared" si="8"/>
        <v>30000</v>
      </c>
      <c r="J103" s="23">
        <f t="shared" si="8"/>
        <v>2500</v>
      </c>
      <c r="K103" s="23">
        <f t="shared" si="8"/>
        <v>0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 xml:space="preserve">&amp;L11.1. Tablica Programska djelatnost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7"/>
  <sheetViews>
    <sheetView zoomScaleNormal="100" workbookViewId="0">
      <selection activeCell="E17" sqref="E17"/>
    </sheetView>
  </sheetViews>
  <sheetFormatPr defaultColWidth="9.140625" defaultRowHeight="15" x14ac:dyDescent="0.25"/>
  <cols>
    <col min="1" max="1" width="35.140625" style="3" customWidth="1"/>
    <col min="2" max="2" width="29.5703125" style="3" customWidth="1"/>
    <col min="3" max="3" width="14.85546875" style="3" customWidth="1"/>
    <col min="4" max="4" width="16.5703125" style="3" customWidth="1"/>
    <col min="5" max="5" width="14.28515625" style="3" customWidth="1"/>
    <col min="6" max="6" width="14" style="3" customWidth="1"/>
    <col min="7" max="7" width="15.5703125" style="3" bestFit="1" customWidth="1"/>
    <col min="8" max="8" width="14" style="3" customWidth="1"/>
    <col min="9" max="9" width="18.7109375" style="3" customWidth="1"/>
    <col min="10" max="11" width="14" style="3" customWidth="1"/>
    <col min="12" max="12" width="20.28515625" style="3" customWidth="1"/>
    <col min="13" max="13" width="18.7109375" style="3" customWidth="1"/>
    <col min="14" max="14" width="19.140625" style="3" customWidth="1"/>
    <col min="15" max="15" width="15.140625" style="3" customWidth="1"/>
    <col min="16" max="16384" width="9.140625" style="3"/>
  </cols>
  <sheetData>
    <row r="1" spans="1:26" s="2" customFormat="1" x14ac:dyDescent="0.25">
      <c r="A1" s="1" t="s">
        <v>70</v>
      </c>
    </row>
    <row r="2" spans="1:26" s="2" customFormat="1" x14ac:dyDescent="0.25">
      <c r="A2" s="1" t="s">
        <v>71</v>
      </c>
    </row>
    <row r="3" spans="1:26" s="2" customFormat="1" x14ac:dyDescent="0.25">
      <c r="A3" s="20" t="s">
        <v>15</v>
      </c>
    </row>
    <row r="4" spans="1:26" ht="15.75" thickBot="1" x14ac:dyDescent="0.3">
      <c r="C4" s="4"/>
      <c r="D4" s="4"/>
      <c r="E4" s="4"/>
      <c r="F4" s="5"/>
      <c r="G4" s="4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14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30" x14ac:dyDescent="0.25">
      <c r="A7" s="52" t="s">
        <v>87</v>
      </c>
      <c r="B7" s="13" t="s">
        <v>88</v>
      </c>
      <c r="C7" s="24">
        <f t="shared" ref="C7" si="0">SUM(D7:K7)</f>
        <v>1500</v>
      </c>
      <c r="D7" s="14"/>
      <c r="E7" s="14"/>
      <c r="F7" s="14"/>
      <c r="G7" s="14"/>
      <c r="H7" s="14"/>
      <c r="I7" s="14"/>
      <c r="J7" s="14">
        <v>1500</v>
      </c>
      <c r="K7" s="15"/>
    </row>
    <row r="8" spans="1:26" x14ac:dyDescent="0.25">
      <c r="A8" s="12"/>
      <c r="B8" s="13">
        <v>3233</v>
      </c>
      <c r="C8" s="24">
        <f t="shared" ref="C8:C13" si="1">SUM(D8:K8)</f>
        <v>2000</v>
      </c>
      <c r="D8" s="14"/>
      <c r="E8" s="14">
        <v>600</v>
      </c>
      <c r="F8" s="14"/>
      <c r="G8" s="14">
        <v>800</v>
      </c>
      <c r="H8" s="14">
        <v>600</v>
      </c>
      <c r="I8" s="14"/>
      <c r="J8" s="14"/>
      <c r="K8" s="15"/>
    </row>
    <row r="9" spans="1:26" x14ac:dyDescent="0.25">
      <c r="A9" s="12"/>
      <c r="B9" s="13" t="s">
        <v>58</v>
      </c>
      <c r="C9" s="24">
        <f t="shared" si="1"/>
        <v>9500</v>
      </c>
      <c r="D9" s="14"/>
      <c r="E9" s="14"/>
      <c r="F9" s="14"/>
      <c r="G9" s="14">
        <v>2000</v>
      </c>
      <c r="H9" s="14"/>
      <c r="I9" s="14"/>
      <c r="J9" s="14">
        <v>7500</v>
      </c>
      <c r="K9" s="15"/>
    </row>
    <row r="10" spans="1:26" x14ac:dyDescent="0.25">
      <c r="A10" s="12"/>
      <c r="B10" s="13">
        <v>3237</v>
      </c>
      <c r="C10" s="24">
        <f t="shared" si="1"/>
        <v>37800</v>
      </c>
      <c r="D10" s="14"/>
      <c r="E10" s="14">
        <v>950</v>
      </c>
      <c r="F10" s="14"/>
      <c r="G10" s="14">
        <v>35900</v>
      </c>
      <c r="H10" s="14">
        <v>950</v>
      </c>
      <c r="I10" s="14"/>
      <c r="J10" s="14"/>
      <c r="K10" s="15"/>
    </row>
    <row r="11" spans="1:26" x14ac:dyDescent="0.25">
      <c r="A11" s="12"/>
      <c r="B11" s="13">
        <v>3238</v>
      </c>
      <c r="C11" s="24">
        <f t="shared" si="1"/>
        <v>440</v>
      </c>
      <c r="D11" s="14"/>
      <c r="E11" s="14">
        <v>220</v>
      </c>
      <c r="F11" s="14"/>
      <c r="G11" s="14"/>
      <c r="H11" s="14">
        <v>220</v>
      </c>
      <c r="I11" s="14"/>
      <c r="J11" s="14"/>
      <c r="K11" s="15"/>
    </row>
    <row r="12" spans="1:26" x14ac:dyDescent="0.25">
      <c r="A12" s="12"/>
      <c r="B12" s="13">
        <v>3239</v>
      </c>
      <c r="C12" s="24">
        <f t="shared" si="1"/>
        <v>2700</v>
      </c>
      <c r="D12" s="14"/>
      <c r="E12" s="14">
        <v>850</v>
      </c>
      <c r="F12" s="14"/>
      <c r="G12" s="14">
        <v>1000</v>
      </c>
      <c r="H12" s="14">
        <v>850</v>
      </c>
      <c r="I12" s="14"/>
      <c r="J12" s="14"/>
      <c r="K12" s="15"/>
    </row>
    <row r="13" spans="1:26" x14ac:dyDescent="0.25">
      <c r="A13" s="12"/>
      <c r="B13" s="13">
        <v>3241</v>
      </c>
      <c r="C13" s="24">
        <f t="shared" si="1"/>
        <v>2960</v>
      </c>
      <c r="D13" s="14"/>
      <c r="E13" s="14">
        <v>380</v>
      </c>
      <c r="F13" s="14"/>
      <c r="G13" s="14">
        <v>1200</v>
      </c>
      <c r="H13" s="14">
        <v>380</v>
      </c>
      <c r="I13" s="14"/>
      <c r="J13" s="14">
        <v>1000</v>
      </c>
      <c r="K13" s="15"/>
    </row>
    <row r="14" spans="1:26" ht="15.75" thickBot="1" x14ac:dyDescent="0.3">
      <c r="A14" s="16" t="s">
        <v>11</v>
      </c>
      <c r="B14" s="17"/>
      <c r="C14" s="18">
        <f t="shared" ref="C14:K14" si="2">SUM(C7:C13)</f>
        <v>56900</v>
      </c>
      <c r="D14" s="18">
        <f t="shared" si="2"/>
        <v>0</v>
      </c>
      <c r="E14" s="18">
        <f t="shared" si="2"/>
        <v>3000</v>
      </c>
      <c r="F14" s="18">
        <f t="shared" si="2"/>
        <v>0</v>
      </c>
      <c r="G14" s="18">
        <f t="shared" si="2"/>
        <v>40900</v>
      </c>
      <c r="H14" s="18">
        <f t="shared" si="2"/>
        <v>3000</v>
      </c>
      <c r="I14" s="18">
        <f t="shared" si="2"/>
        <v>0</v>
      </c>
      <c r="J14" s="18">
        <f t="shared" si="2"/>
        <v>10000</v>
      </c>
      <c r="K14" s="19">
        <f t="shared" si="2"/>
        <v>0</v>
      </c>
    </row>
    <row r="16" spans="1:26" ht="15.75" thickBot="1" x14ac:dyDescent="0.3"/>
    <row r="17" spans="1:11" ht="15.75" thickBot="1" x14ac:dyDescent="0.3">
      <c r="A17" s="21" t="s">
        <v>14</v>
      </c>
      <c r="B17" s="22"/>
      <c r="C17" s="23">
        <f>+C14</f>
        <v>56900</v>
      </c>
      <c r="D17" s="23">
        <f t="shared" ref="D17:K17" si="3">+D14</f>
        <v>0</v>
      </c>
      <c r="E17" s="23">
        <f t="shared" si="3"/>
        <v>3000</v>
      </c>
      <c r="F17" s="23">
        <f t="shared" si="3"/>
        <v>0</v>
      </c>
      <c r="G17" s="23">
        <f t="shared" si="3"/>
        <v>40900</v>
      </c>
      <c r="H17" s="23">
        <f t="shared" si="3"/>
        <v>3000</v>
      </c>
      <c r="I17" s="23">
        <f t="shared" si="3"/>
        <v>0</v>
      </c>
      <c r="J17" s="23">
        <f t="shared" si="3"/>
        <v>10000</v>
      </c>
      <c r="K17" s="54">
        <f t="shared" si="3"/>
        <v>0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 xml:space="preserve">&amp;L11.1. Tablica Programska djelatnost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50.85546875" style="3" customWidth="1"/>
    <col min="2" max="2" width="29.5703125" style="3" customWidth="1"/>
    <col min="3" max="3" width="14.85546875" style="3" customWidth="1"/>
    <col min="4" max="4" width="16.5703125" style="3" customWidth="1"/>
    <col min="5" max="5" width="14.28515625" style="3" customWidth="1"/>
    <col min="6" max="6" width="14" style="3" customWidth="1"/>
    <col min="7" max="7" width="15.5703125" style="3" bestFit="1" customWidth="1"/>
    <col min="8" max="8" width="14" style="3" customWidth="1"/>
    <col min="9" max="9" width="18.7109375" style="3" customWidth="1"/>
    <col min="10" max="11" width="14" style="3" customWidth="1"/>
    <col min="12" max="12" width="20.28515625" style="3" customWidth="1"/>
    <col min="13" max="13" width="18.7109375" style="3" customWidth="1"/>
    <col min="14" max="14" width="19.140625" style="3" customWidth="1"/>
    <col min="15" max="15" width="15.140625" style="3" customWidth="1"/>
    <col min="16" max="16384" width="9.140625" style="3"/>
  </cols>
  <sheetData>
    <row r="1" spans="1:26" s="2" customFormat="1" x14ac:dyDescent="0.25">
      <c r="A1" s="1" t="s">
        <v>70</v>
      </c>
    </row>
    <row r="2" spans="1:26" s="2" customFormat="1" x14ac:dyDescent="0.25">
      <c r="A2" s="1" t="s">
        <v>71</v>
      </c>
    </row>
    <row r="3" spans="1:26" s="2" customFormat="1" x14ac:dyDescent="0.25">
      <c r="A3" s="20" t="s">
        <v>15</v>
      </c>
    </row>
    <row r="4" spans="1:26" ht="15.75" thickBot="1" x14ac:dyDescent="0.3">
      <c r="C4" s="4"/>
      <c r="D4" s="4"/>
      <c r="E4" s="4"/>
      <c r="F4" s="5"/>
      <c r="G4" s="4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14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x14ac:dyDescent="0.25">
      <c r="A7" s="45" t="s">
        <v>85</v>
      </c>
      <c r="B7" s="13">
        <v>3237</v>
      </c>
      <c r="C7" s="24">
        <f t="shared" ref="C7:C9" si="0">SUM(D7:K7)</f>
        <v>9000</v>
      </c>
      <c r="D7" s="14"/>
      <c r="E7" s="14">
        <v>2000</v>
      </c>
      <c r="F7" s="14"/>
      <c r="G7" s="14"/>
      <c r="H7" s="14">
        <v>7000</v>
      </c>
      <c r="I7" s="14"/>
      <c r="J7" s="14"/>
      <c r="K7" s="15"/>
    </row>
    <row r="8" spans="1:26" x14ac:dyDescent="0.25">
      <c r="A8" s="12"/>
      <c r="B8" s="13">
        <v>3239</v>
      </c>
      <c r="C8" s="24">
        <f t="shared" si="0"/>
        <v>800</v>
      </c>
      <c r="D8" s="14"/>
      <c r="E8" s="14"/>
      <c r="F8" s="14"/>
      <c r="G8" s="14"/>
      <c r="H8" s="14">
        <v>800</v>
      </c>
      <c r="I8" s="14"/>
      <c r="J8" s="14"/>
      <c r="K8" s="15"/>
    </row>
    <row r="9" spans="1:26" x14ac:dyDescent="0.25">
      <c r="A9" s="12"/>
      <c r="B9" s="13">
        <v>3299</v>
      </c>
      <c r="C9" s="24">
        <f t="shared" si="0"/>
        <v>4500</v>
      </c>
      <c r="D9" s="14"/>
      <c r="E9" s="14">
        <v>2000</v>
      </c>
      <c r="F9" s="14"/>
      <c r="G9" s="14"/>
      <c r="H9" s="14">
        <v>2500</v>
      </c>
      <c r="I9" s="14"/>
      <c r="J9" s="14"/>
      <c r="K9" s="15"/>
    </row>
    <row r="10" spans="1:26" ht="15.75" thickBot="1" x14ac:dyDescent="0.3">
      <c r="A10" s="16" t="s">
        <v>11</v>
      </c>
      <c r="B10" s="17"/>
      <c r="C10" s="18">
        <f t="shared" ref="C10:K10" si="1">SUM(C7:C9)</f>
        <v>14300</v>
      </c>
      <c r="D10" s="18">
        <f t="shared" si="1"/>
        <v>0</v>
      </c>
      <c r="E10" s="18">
        <f t="shared" si="1"/>
        <v>4000</v>
      </c>
      <c r="F10" s="18">
        <f t="shared" si="1"/>
        <v>0</v>
      </c>
      <c r="G10" s="18">
        <f t="shared" si="1"/>
        <v>0</v>
      </c>
      <c r="H10" s="18">
        <f t="shared" si="1"/>
        <v>10300</v>
      </c>
      <c r="I10" s="18">
        <f t="shared" si="1"/>
        <v>0</v>
      </c>
      <c r="J10" s="18">
        <f t="shared" si="1"/>
        <v>0</v>
      </c>
      <c r="K10" s="19">
        <f t="shared" si="1"/>
        <v>0</v>
      </c>
    </row>
    <row r="12" spans="1:26" ht="15.75" thickBot="1" x14ac:dyDescent="0.3"/>
    <row r="13" spans="1:26" ht="15.75" thickBot="1" x14ac:dyDescent="0.3">
      <c r="A13" s="21" t="s">
        <v>14</v>
      </c>
      <c r="B13" s="22"/>
      <c r="C13" s="23">
        <f>+C10</f>
        <v>14300</v>
      </c>
      <c r="D13" s="23">
        <f t="shared" ref="D13:K13" si="2">+D10</f>
        <v>0</v>
      </c>
      <c r="E13" s="23">
        <f t="shared" si="2"/>
        <v>4000</v>
      </c>
      <c r="F13" s="23">
        <f t="shared" si="2"/>
        <v>0</v>
      </c>
      <c r="G13" s="23">
        <f t="shared" si="2"/>
        <v>0</v>
      </c>
      <c r="H13" s="23">
        <f t="shared" si="2"/>
        <v>10300</v>
      </c>
      <c r="I13" s="23">
        <f t="shared" si="2"/>
        <v>0</v>
      </c>
      <c r="J13" s="23">
        <f t="shared" si="2"/>
        <v>0</v>
      </c>
      <c r="K13" s="54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 xml:space="preserve">&amp;L11.1. Tablica Programska djelatnost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5"/>
  <sheetViews>
    <sheetView zoomScaleNormal="100" workbookViewId="0">
      <selection activeCell="E15" sqref="E15"/>
    </sheetView>
  </sheetViews>
  <sheetFormatPr defaultColWidth="9.140625" defaultRowHeight="15" x14ac:dyDescent="0.25"/>
  <cols>
    <col min="1" max="1" width="52.85546875" style="3" customWidth="1"/>
    <col min="2" max="2" width="21.28515625" style="3" customWidth="1"/>
    <col min="3" max="3" width="14.85546875" style="3" customWidth="1"/>
    <col min="4" max="4" width="16.5703125" style="3" customWidth="1"/>
    <col min="5" max="5" width="14.28515625" style="3" customWidth="1"/>
    <col min="6" max="6" width="14" style="3" customWidth="1"/>
    <col min="7" max="7" width="15.5703125" style="3" bestFit="1" customWidth="1"/>
    <col min="8" max="8" width="14" style="3" customWidth="1"/>
    <col min="9" max="9" width="18.7109375" style="3" customWidth="1"/>
    <col min="10" max="11" width="14" style="3" customWidth="1"/>
    <col min="12" max="12" width="20.28515625" style="3" customWidth="1"/>
    <col min="13" max="13" width="18.7109375" style="3" customWidth="1"/>
    <col min="14" max="14" width="19.140625" style="3" customWidth="1"/>
    <col min="15" max="15" width="15.140625" style="3" customWidth="1"/>
    <col min="16" max="16384" width="9.140625" style="3"/>
  </cols>
  <sheetData>
    <row r="1" spans="1:26" s="2" customFormat="1" x14ac:dyDescent="0.25">
      <c r="A1" s="1" t="s">
        <v>70</v>
      </c>
    </row>
    <row r="2" spans="1:26" s="2" customFormat="1" x14ac:dyDescent="0.25">
      <c r="A2" s="1" t="s">
        <v>71</v>
      </c>
    </row>
    <row r="3" spans="1:26" s="2" customFormat="1" x14ac:dyDescent="0.25">
      <c r="A3" s="20" t="s">
        <v>15</v>
      </c>
    </row>
    <row r="4" spans="1:26" ht="15.75" thickBot="1" x14ac:dyDescent="0.3">
      <c r="C4" s="4"/>
      <c r="D4" s="4"/>
      <c r="E4" s="4"/>
      <c r="F4" s="5"/>
      <c r="G4" s="4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14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x14ac:dyDescent="0.25">
      <c r="A7" s="45" t="s">
        <v>86</v>
      </c>
      <c r="B7" s="13">
        <v>3231</v>
      </c>
      <c r="C7" s="24">
        <f t="shared" ref="C7:C11" si="0">SUM(D7:K7)</f>
        <v>300</v>
      </c>
      <c r="D7" s="14"/>
      <c r="E7" s="14">
        <v>300</v>
      </c>
      <c r="F7" s="14"/>
      <c r="G7" s="14"/>
      <c r="H7" s="14"/>
      <c r="I7" s="14"/>
      <c r="J7" s="14"/>
      <c r="K7" s="15"/>
    </row>
    <row r="8" spans="1:26" x14ac:dyDescent="0.25">
      <c r="A8" s="45"/>
      <c r="B8" s="13">
        <v>3233</v>
      </c>
      <c r="C8" s="24">
        <f t="shared" si="0"/>
        <v>1250</v>
      </c>
      <c r="D8" s="14"/>
      <c r="E8" s="14"/>
      <c r="F8" s="14"/>
      <c r="G8" s="14"/>
      <c r="H8" s="14">
        <v>1250</v>
      </c>
      <c r="I8" s="14"/>
      <c r="J8" s="14"/>
      <c r="K8" s="15"/>
    </row>
    <row r="9" spans="1:26" x14ac:dyDescent="0.25">
      <c r="A9" s="12"/>
      <c r="B9" s="13">
        <v>3235</v>
      </c>
      <c r="C9" s="24">
        <f t="shared" si="0"/>
        <v>1200</v>
      </c>
      <c r="D9" s="14"/>
      <c r="E9" s="14"/>
      <c r="F9" s="14"/>
      <c r="G9" s="14"/>
      <c r="H9" s="14">
        <v>1200</v>
      </c>
      <c r="I9" s="14"/>
      <c r="J9" s="14"/>
      <c r="K9" s="15"/>
    </row>
    <row r="10" spans="1:26" x14ac:dyDescent="0.25">
      <c r="A10" s="12"/>
      <c r="B10" s="13">
        <v>3237</v>
      </c>
      <c r="C10" s="24">
        <f t="shared" si="0"/>
        <v>2180</v>
      </c>
      <c r="D10" s="14"/>
      <c r="E10" s="14">
        <v>1680</v>
      </c>
      <c r="F10" s="14"/>
      <c r="G10" s="14"/>
      <c r="H10" s="14">
        <v>500</v>
      </c>
      <c r="I10" s="14"/>
      <c r="J10" s="14"/>
      <c r="K10" s="15"/>
    </row>
    <row r="11" spans="1:26" x14ac:dyDescent="0.25">
      <c r="A11" s="12"/>
      <c r="B11" s="13">
        <v>3239</v>
      </c>
      <c r="C11" s="24">
        <f t="shared" si="0"/>
        <v>700</v>
      </c>
      <c r="D11" s="14"/>
      <c r="E11" s="14">
        <v>700</v>
      </c>
      <c r="F11" s="14"/>
      <c r="G11" s="14"/>
      <c r="H11" s="14"/>
      <c r="I11" s="14"/>
      <c r="J11" s="14"/>
      <c r="K11" s="15"/>
    </row>
    <row r="12" spans="1:26" ht="15.75" thickBot="1" x14ac:dyDescent="0.3">
      <c r="A12" s="16" t="s">
        <v>11</v>
      </c>
      <c r="B12" s="17"/>
      <c r="C12" s="18">
        <f t="shared" ref="C12:K12" si="1">SUM(C7:C11)</f>
        <v>5630</v>
      </c>
      <c r="D12" s="18">
        <f t="shared" si="1"/>
        <v>0</v>
      </c>
      <c r="E12" s="18">
        <f t="shared" si="1"/>
        <v>2680</v>
      </c>
      <c r="F12" s="18">
        <f t="shared" si="1"/>
        <v>0</v>
      </c>
      <c r="G12" s="18">
        <f t="shared" si="1"/>
        <v>0</v>
      </c>
      <c r="H12" s="18">
        <f t="shared" si="1"/>
        <v>2950</v>
      </c>
      <c r="I12" s="18">
        <f t="shared" si="1"/>
        <v>0</v>
      </c>
      <c r="J12" s="18">
        <f t="shared" si="1"/>
        <v>0</v>
      </c>
      <c r="K12" s="19">
        <f t="shared" si="1"/>
        <v>0</v>
      </c>
    </row>
    <row r="14" spans="1:26" ht="15.75" thickBot="1" x14ac:dyDescent="0.3"/>
    <row r="15" spans="1:26" ht="15.75" thickBot="1" x14ac:dyDescent="0.3">
      <c r="A15" s="21" t="s">
        <v>14</v>
      </c>
      <c r="B15" s="22"/>
      <c r="C15" s="23">
        <f>+C12</f>
        <v>5630</v>
      </c>
      <c r="D15" s="23">
        <f t="shared" ref="D15:K15" si="2">+D12</f>
        <v>0</v>
      </c>
      <c r="E15" s="23">
        <f t="shared" si="2"/>
        <v>2680</v>
      </c>
      <c r="F15" s="23">
        <f t="shared" si="2"/>
        <v>0</v>
      </c>
      <c r="G15" s="23">
        <f t="shared" si="2"/>
        <v>0</v>
      </c>
      <c r="H15" s="23">
        <f t="shared" si="2"/>
        <v>2950</v>
      </c>
      <c r="I15" s="23">
        <f t="shared" si="2"/>
        <v>0</v>
      </c>
      <c r="J15" s="23">
        <f t="shared" si="2"/>
        <v>0</v>
      </c>
      <c r="K15" s="54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 xml:space="preserve">&amp;L10.1. Tablica Programska djelatnost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1"/>
  <sheetViews>
    <sheetView tabSelected="1" topLeftCell="A24" zoomScaleNormal="100" workbookViewId="0">
      <selection activeCell="C48" sqref="C48"/>
    </sheetView>
  </sheetViews>
  <sheetFormatPr defaultColWidth="9.140625" defaultRowHeight="15" x14ac:dyDescent="0.25"/>
  <cols>
    <col min="1" max="1" width="37.7109375" style="28" customWidth="1"/>
    <col min="2" max="2" width="25.85546875" style="28" customWidth="1"/>
    <col min="3" max="3" width="14.85546875" style="28" customWidth="1"/>
    <col min="4" max="4" width="16.5703125" style="28" customWidth="1"/>
    <col min="5" max="5" width="14.28515625" style="28" customWidth="1"/>
    <col min="6" max="6" width="14" style="28" customWidth="1"/>
    <col min="7" max="7" width="15.5703125" style="28" bestFit="1" customWidth="1"/>
    <col min="8" max="8" width="14" style="28" customWidth="1"/>
    <col min="9" max="9" width="18.7109375" style="28" customWidth="1"/>
    <col min="10" max="11" width="14" style="28" customWidth="1"/>
    <col min="12" max="12" width="20.28515625" style="28" customWidth="1"/>
    <col min="13" max="13" width="18.7109375" style="28" customWidth="1"/>
    <col min="14" max="14" width="19.140625" style="28" customWidth="1"/>
    <col min="15" max="15" width="15.140625" style="28" customWidth="1"/>
    <col min="16" max="16384" width="9.140625" style="28"/>
  </cols>
  <sheetData>
    <row r="1" spans="1:26" s="31" customFormat="1" x14ac:dyDescent="0.25">
      <c r="A1" s="30" t="s">
        <v>70</v>
      </c>
    </row>
    <row r="2" spans="1:26" s="31" customFormat="1" x14ac:dyDescent="0.25">
      <c r="A2" s="30" t="s">
        <v>71</v>
      </c>
    </row>
    <row r="3" spans="1:26" s="31" customFormat="1" x14ac:dyDescent="0.25">
      <c r="A3" s="32" t="s">
        <v>15</v>
      </c>
    </row>
    <row r="4" spans="1:26" ht="15.75" thickBot="1" x14ac:dyDescent="0.3">
      <c r="C4" s="33"/>
      <c r="D4" s="33"/>
      <c r="E4" s="33"/>
      <c r="F4" s="34"/>
      <c r="G4" s="33"/>
      <c r="H4" s="33"/>
      <c r="I4" s="33"/>
      <c r="J4" s="33"/>
      <c r="K4" s="33"/>
      <c r="L4" s="33"/>
      <c r="M4" s="3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14" x14ac:dyDescent="0.25">
      <c r="A5" s="6" t="s">
        <v>16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6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30" x14ac:dyDescent="0.25">
      <c r="A7" s="52" t="s">
        <v>89</v>
      </c>
      <c r="B7" s="46">
        <v>3211</v>
      </c>
      <c r="C7" s="43">
        <f>SUM(D7:K7)</f>
        <v>3000</v>
      </c>
      <c r="D7" s="29"/>
      <c r="E7" s="29">
        <v>1000</v>
      </c>
      <c r="F7" s="29"/>
      <c r="G7" s="29"/>
      <c r="H7" s="29">
        <v>2000</v>
      </c>
      <c r="I7" s="29"/>
      <c r="J7" s="29"/>
      <c r="K7" s="47"/>
    </row>
    <row r="8" spans="1:26" x14ac:dyDescent="0.25">
      <c r="A8" s="45"/>
      <c r="B8" s="46">
        <v>3241</v>
      </c>
      <c r="C8" s="43">
        <f>SUM(D8:K8)</f>
        <v>4000</v>
      </c>
      <c r="D8" s="29"/>
      <c r="E8" s="29">
        <v>2000</v>
      </c>
      <c r="F8" s="29"/>
      <c r="G8" s="29"/>
      <c r="H8" s="29">
        <v>2000</v>
      </c>
      <c r="I8" s="29"/>
      <c r="J8" s="29"/>
      <c r="K8" s="47"/>
    </row>
    <row r="9" spans="1:26" ht="15.75" thickBot="1" x14ac:dyDescent="0.3">
      <c r="A9" s="16" t="s">
        <v>11</v>
      </c>
      <c r="B9" s="17"/>
      <c r="C9" s="18">
        <f t="shared" ref="C9:K9" si="0">SUM(C7:C8)</f>
        <v>7000</v>
      </c>
      <c r="D9" s="18">
        <f t="shared" si="0"/>
        <v>0</v>
      </c>
      <c r="E9" s="18">
        <f t="shared" si="0"/>
        <v>3000</v>
      </c>
      <c r="F9" s="18">
        <f t="shared" si="0"/>
        <v>0</v>
      </c>
      <c r="G9" s="18">
        <f t="shared" si="0"/>
        <v>0</v>
      </c>
      <c r="H9" s="18">
        <f t="shared" si="0"/>
        <v>4000</v>
      </c>
      <c r="I9" s="18">
        <f t="shared" si="0"/>
        <v>0</v>
      </c>
      <c r="J9" s="18">
        <f t="shared" si="0"/>
        <v>0</v>
      </c>
      <c r="K9" s="19">
        <f t="shared" si="0"/>
        <v>0</v>
      </c>
    </row>
    <row r="10" spans="1:26" ht="15.75" thickBot="1" x14ac:dyDescent="0.3"/>
    <row r="11" spans="1:26" ht="114" x14ac:dyDescent="0.25">
      <c r="A11" s="6" t="s">
        <v>16</v>
      </c>
      <c r="B11" s="7" t="s">
        <v>0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8" t="s">
        <v>9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26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26" x14ac:dyDescent="0.25">
      <c r="A13" s="45" t="s">
        <v>90</v>
      </c>
      <c r="B13" s="46" t="s">
        <v>63</v>
      </c>
      <c r="C13" s="43">
        <f>SUM(D13:K13)</f>
        <v>250</v>
      </c>
      <c r="D13" s="29"/>
      <c r="E13" s="29"/>
      <c r="F13" s="29"/>
      <c r="G13" s="29">
        <v>250</v>
      </c>
      <c r="H13" s="29"/>
      <c r="I13" s="29"/>
      <c r="J13" s="29"/>
      <c r="K13" s="47"/>
    </row>
    <row r="14" spans="1:26" x14ac:dyDescent="0.25">
      <c r="A14" s="45"/>
      <c r="B14" s="46">
        <v>3222</v>
      </c>
      <c r="C14" s="43">
        <f>SUM(D14:K14)</f>
        <v>500</v>
      </c>
      <c r="D14" s="29"/>
      <c r="E14" s="29">
        <v>100</v>
      </c>
      <c r="F14" s="29"/>
      <c r="G14" s="29">
        <v>250</v>
      </c>
      <c r="H14" s="29">
        <v>150</v>
      </c>
      <c r="I14" s="29"/>
      <c r="J14" s="29"/>
      <c r="K14" s="47"/>
    </row>
    <row r="15" spans="1:26" x14ac:dyDescent="0.25">
      <c r="A15" s="45"/>
      <c r="B15" s="46">
        <v>3237</v>
      </c>
      <c r="C15" s="43">
        <f>SUM(D15:K15)</f>
        <v>900</v>
      </c>
      <c r="D15" s="29"/>
      <c r="E15" s="29">
        <v>150</v>
      </c>
      <c r="F15" s="29"/>
      <c r="G15" s="29"/>
      <c r="H15" s="29">
        <v>750</v>
      </c>
      <c r="I15" s="29"/>
      <c r="J15" s="29"/>
      <c r="K15" s="47"/>
    </row>
    <row r="16" spans="1:26" x14ac:dyDescent="0.25">
      <c r="A16" s="45"/>
      <c r="B16" s="46">
        <v>3241</v>
      </c>
      <c r="C16" s="43">
        <f>SUM(D16:K16)</f>
        <v>400</v>
      </c>
      <c r="D16" s="29"/>
      <c r="E16" s="29">
        <v>50</v>
      </c>
      <c r="F16" s="29"/>
      <c r="G16" s="29"/>
      <c r="H16" s="29">
        <v>350</v>
      </c>
      <c r="I16" s="29"/>
      <c r="J16" s="29"/>
      <c r="K16" s="47"/>
    </row>
    <row r="17" spans="1:23" ht="15.75" thickBot="1" x14ac:dyDescent="0.3">
      <c r="A17" s="16" t="s">
        <v>13</v>
      </c>
      <c r="B17" s="17"/>
      <c r="C17" s="18">
        <f t="shared" ref="C17:K17" si="1">SUM(C13:C16)</f>
        <v>2050</v>
      </c>
      <c r="D17" s="18">
        <f t="shared" si="1"/>
        <v>0</v>
      </c>
      <c r="E17" s="18">
        <f t="shared" si="1"/>
        <v>300</v>
      </c>
      <c r="F17" s="18">
        <f t="shared" si="1"/>
        <v>0</v>
      </c>
      <c r="G17" s="18">
        <f t="shared" si="1"/>
        <v>500</v>
      </c>
      <c r="H17" s="18">
        <f t="shared" si="1"/>
        <v>1250</v>
      </c>
      <c r="I17" s="18">
        <f t="shared" si="1"/>
        <v>0</v>
      </c>
      <c r="J17" s="18">
        <f t="shared" si="1"/>
        <v>0</v>
      </c>
      <c r="K17" s="19">
        <f t="shared" si="1"/>
        <v>0</v>
      </c>
    </row>
    <row r="19" spans="1:23" ht="15.75" thickBot="1" x14ac:dyDescent="0.3"/>
    <row r="20" spans="1:23" ht="114" x14ac:dyDescent="0.25">
      <c r="A20" s="6" t="s">
        <v>16</v>
      </c>
      <c r="B20" s="7" t="s">
        <v>0</v>
      </c>
      <c r="C20" s="7" t="s">
        <v>1</v>
      </c>
      <c r="D20" s="7" t="s">
        <v>2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8" t="s">
        <v>9</v>
      </c>
    </row>
    <row r="21" spans="1:23" x14ac:dyDescent="0.25">
      <c r="A21" s="9" t="s">
        <v>18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spans="1:23" x14ac:dyDescent="0.25">
      <c r="A22" s="45" t="s">
        <v>99</v>
      </c>
      <c r="B22" s="46" t="s">
        <v>94</v>
      </c>
      <c r="C22" s="43">
        <f t="shared" ref="C22:C28" si="2">SUM(D22:K22)</f>
        <v>3500</v>
      </c>
      <c r="D22" s="29"/>
      <c r="E22" s="29">
        <v>1000</v>
      </c>
      <c r="F22" s="29"/>
      <c r="G22" s="29"/>
      <c r="H22" s="29">
        <v>1000</v>
      </c>
      <c r="I22" s="29"/>
      <c r="J22" s="29">
        <v>1500</v>
      </c>
      <c r="K22" s="47"/>
    </row>
    <row r="23" spans="1:23" x14ac:dyDescent="0.25">
      <c r="A23" s="45"/>
      <c r="B23" s="46" t="s">
        <v>67</v>
      </c>
      <c r="C23" s="43">
        <f t="shared" si="2"/>
        <v>8750</v>
      </c>
      <c r="D23" s="29"/>
      <c r="E23" s="29">
        <v>2500</v>
      </c>
      <c r="F23" s="29"/>
      <c r="G23" s="29"/>
      <c r="H23" s="29">
        <v>2500</v>
      </c>
      <c r="I23" s="29"/>
      <c r="J23" s="29">
        <v>3750</v>
      </c>
      <c r="K23" s="47"/>
    </row>
    <row r="24" spans="1:23" x14ac:dyDescent="0.25">
      <c r="A24" s="45"/>
      <c r="B24" s="46" t="s">
        <v>98</v>
      </c>
      <c r="C24" s="43">
        <f t="shared" si="2"/>
        <v>3900</v>
      </c>
      <c r="D24" s="29"/>
      <c r="E24" s="29">
        <v>1400</v>
      </c>
      <c r="F24" s="29"/>
      <c r="G24" s="29"/>
      <c r="H24" s="29">
        <v>1000</v>
      </c>
      <c r="I24" s="29"/>
      <c r="J24" s="29">
        <v>1500</v>
      </c>
      <c r="K24" s="47"/>
    </row>
    <row r="25" spans="1:23" x14ac:dyDescent="0.25">
      <c r="A25" s="45"/>
      <c r="B25" s="46" t="s">
        <v>92</v>
      </c>
      <c r="C25" s="43">
        <f t="shared" si="2"/>
        <v>1750</v>
      </c>
      <c r="D25" s="29"/>
      <c r="E25" s="29">
        <v>500</v>
      </c>
      <c r="F25" s="29"/>
      <c r="G25" s="29"/>
      <c r="H25" s="29">
        <v>500</v>
      </c>
      <c r="I25" s="29"/>
      <c r="J25" s="29">
        <v>750</v>
      </c>
      <c r="K25" s="47"/>
    </row>
    <row r="26" spans="1:23" x14ac:dyDescent="0.25">
      <c r="A26" s="45"/>
      <c r="B26" s="46" t="s">
        <v>55</v>
      </c>
      <c r="C26" s="43">
        <f t="shared" si="2"/>
        <v>7600</v>
      </c>
      <c r="D26" s="29"/>
      <c r="E26" s="29">
        <v>1600</v>
      </c>
      <c r="F26" s="29"/>
      <c r="G26" s="29">
        <v>1000</v>
      </c>
      <c r="H26" s="29">
        <v>2000</v>
      </c>
      <c r="I26" s="29"/>
      <c r="J26" s="29">
        <v>3000</v>
      </c>
      <c r="K26" s="47"/>
    </row>
    <row r="27" spans="1:23" x14ac:dyDescent="0.25">
      <c r="A27" s="45"/>
      <c r="B27" s="46" t="s">
        <v>26</v>
      </c>
      <c r="C27" s="43">
        <f t="shared" si="2"/>
        <v>7000</v>
      </c>
      <c r="D27" s="29"/>
      <c r="E27" s="29">
        <v>2000</v>
      </c>
      <c r="F27" s="29"/>
      <c r="G27" s="29"/>
      <c r="H27" s="29">
        <v>2000</v>
      </c>
      <c r="I27" s="29"/>
      <c r="J27" s="29">
        <v>3000</v>
      </c>
      <c r="K27" s="47"/>
    </row>
    <row r="28" spans="1:23" x14ac:dyDescent="0.25">
      <c r="A28" s="45"/>
      <c r="B28" s="46" t="s">
        <v>56</v>
      </c>
      <c r="C28" s="43">
        <f t="shared" si="2"/>
        <v>3500</v>
      </c>
      <c r="D28" s="29"/>
      <c r="E28" s="29">
        <v>1000</v>
      </c>
      <c r="F28" s="29"/>
      <c r="G28" s="29"/>
      <c r="H28" s="29">
        <v>1000</v>
      </c>
      <c r="I28" s="29"/>
      <c r="J28" s="29">
        <v>1500</v>
      </c>
      <c r="K28" s="47"/>
    </row>
    <row r="29" spans="1:23" ht="15.75" thickBot="1" x14ac:dyDescent="0.3">
      <c r="A29" s="16" t="s">
        <v>19</v>
      </c>
      <c r="B29" s="17"/>
      <c r="C29" s="18">
        <f t="shared" ref="C29:K29" si="3">SUM(C22:C28)</f>
        <v>36000</v>
      </c>
      <c r="D29" s="18">
        <f t="shared" si="3"/>
        <v>0</v>
      </c>
      <c r="E29" s="18">
        <f t="shared" si="3"/>
        <v>10000</v>
      </c>
      <c r="F29" s="18">
        <f t="shared" si="3"/>
        <v>0</v>
      </c>
      <c r="G29" s="18">
        <f t="shared" si="3"/>
        <v>1000</v>
      </c>
      <c r="H29" s="18">
        <f t="shared" si="3"/>
        <v>10000</v>
      </c>
      <c r="I29" s="18">
        <f t="shared" si="3"/>
        <v>0</v>
      </c>
      <c r="J29" s="18">
        <f t="shared" si="3"/>
        <v>15000</v>
      </c>
      <c r="K29" s="19">
        <f t="shared" si="3"/>
        <v>0</v>
      </c>
    </row>
    <row r="30" spans="1:23" ht="15.75" thickBot="1" x14ac:dyDescent="0.3"/>
    <row r="31" spans="1:23" ht="114" x14ac:dyDescent="0.25">
      <c r="A31" s="6" t="s">
        <v>16</v>
      </c>
      <c r="B31" s="7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8" t="s">
        <v>9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5">
      <c r="A32" s="9" t="s">
        <v>20</v>
      </c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x14ac:dyDescent="0.25">
      <c r="A33" s="52" t="s">
        <v>30</v>
      </c>
      <c r="B33" s="42">
        <v>3222</v>
      </c>
      <c r="C33" s="43">
        <f>SUM(D33:K33)</f>
        <v>100</v>
      </c>
      <c r="D33" s="29"/>
      <c r="E33" s="29">
        <v>100</v>
      </c>
      <c r="F33" s="29"/>
      <c r="G33" s="29"/>
      <c r="H33" s="29"/>
      <c r="I33" s="29"/>
      <c r="J33" s="29"/>
      <c r="K33" s="47"/>
    </row>
    <row r="34" spans="1:11" x14ac:dyDescent="0.25">
      <c r="A34" s="45"/>
      <c r="B34" s="46">
        <v>3231</v>
      </c>
      <c r="C34" s="43">
        <f>SUM(D34:K34)</f>
        <v>3425</v>
      </c>
      <c r="D34" s="29"/>
      <c r="E34" s="29">
        <v>2000</v>
      </c>
      <c r="F34" s="29"/>
      <c r="G34" s="29"/>
      <c r="H34" s="29">
        <v>1425</v>
      </c>
      <c r="I34" s="29"/>
      <c r="J34" s="29"/>
      <c r="K34" s="47"/>
    </row>
    <row r="35" spans="1:11" x14ac:dyDescent="0.25">
      <c r="A35" s="45"/>
      <c r="B35" s="46">
        <v>3233</v>
      </c>
      <c r="C35" s="43">
        <f>SUM(D35:K35)</f>
        <v>1000</v>
      </c>
      <c r="D35" s="29"/>
      <c r="E35" s="29">
        <v>500</v>
      </c>
      <c r="F35" s="29"/>
      <c r="G35" s="29"/>
      <c r="H35" s="29">
        <v>500</v>
      </c>
      <c r="I35" s="29"/>
      <c r="J35" s="29"/>
      <c r="K35" s="47"/>
    </row>
    <row r="36" spans="1:11" x14ac:dyDescent="0.25">
      <c r="A36" s="45"/>
      <c r="B36" s="46">
        <v>3237</v>
      </c>
      <c r="C36" s="43">
        <f>SUM(D36:K36)</f>
        <v>4368</v>
      </c>
      <c r="D36" s="29"/>
      <c r="E36" s="29">
        <v>1600</v>
      </c>
      <c r="F36" s="29"/>
      <c r="G36" s="29"/>
      <c r="H36" s="29">
        <v>2768</v>
      </c>
      <c r="I36" s="29"/>
      <c r="J36" s="29"/>
      <c r="K36" s="47"/>
    </row>
    <row r="37" spans="1:11" x14ac:dyDescent="0.25">
      <c r="A37" s="45"/>
      <c r="B37" s="46">
        <v>3239</v>
      </c>
      <c r="C37" s="43">
        <f>SUM(D37:K37)</f>
        <v>5375</v>
      </c>
      <c r="D37" s="29"/>
      <c r="E37" s="29">
        <v>2500</v>
      </c>
      <c r="F37" s="29"/>
      <c r="G37" s="29">
        <v>300</v>
      </c>
      <c r="H37" s="29">
        <v>2575</v>
      </c>
      <c r="I37" s="29"/>
      <c r="J37" s="29"/>
      <c r="K37" s="47"/>
    </row>
    <row r="38" spans="1:11" ht="15.75" thickBot="1" x14ac:dyDescent="0.3">
      <c r="A38" s="16" t="s">
        <v>21</v>
      </c>
      <c r="B38" s="17"/>
      <c r="C38" s="18">
        <f t="shared" ref="C38:K38" si="4">SUM(C33:C37)</f>
        <v>14268</v>
      </c>
      <c r="D38" s="18">
        <f t="shared" si="4"/>
        <v>0</v>
      </c>
      <c r="E38" s="18">
        <f t="shared" si="4"/>
        <v>6700</v>
      </c>
      <c r="F38" s="18">
        <f t="shared" si="4"/>
        <v>0</v>
      </c>
      <c r="G38" s="18">
        <f t="shared" si="4"/>
        <v>300</v>
      </c>
      <c r="H38" s="18">
        <f t="shared" si="4"/>
        <v>7268</v>
      </c>
      <c r="I38" s="18">
        <f t="shared" si="4"/>
        <v>0</v>
      </c>
      <c r="J38" s="18">
        <f t="shared" si="4"/>
        <v>0</v>
      </c>
      <c r="K38" s="19">
        <f t="shared" si="4"/>
        <v>0</v>
      </c>
    </row>
    <row r="40" spans="1:11" ht="15.75" thickBot="1" x14ac:dyDescent="0.3"/>
    <row r="41" spans="1:11" ht="15.75" thickBot="1" x14ac:dyDescent="0.3">
      <c r="A41" s="21" t="s">
        <v>14</v>
      </c>
      <c r="B41" s="22"/>
      <c r="C41" s="23">
        <f t="shared" ref="C41:D41" si="5">+C17+C9+C29+C38</f>
        <v>59318</v>
      </c>
      <c r="D41" s="23">
        <f t="shared" si="5"/>
        <v>0</v>
      </c>
      <c r="E41" s="23">
        <f>+E17+E9+E29+E38</f>
        <v>20000</v>
      </c>
      <c r="F41" s="23">
        <f t="shared" ref="F41:K41" si="6">+F17+F9+F29+F38</f>
        <v>0</v>
      </c>
      <c r="G41" s="23">
        <f t="shared" si="6"/>
        <v>1800</v>
      </c>
      <c r="H41" s="23">
        <f t="shared" si="6"/>
        <v>22518</v>
      </c>
      <c r="I41" s="23">
        <f t="shared" si="6"/>
        <v>0</v>
      </c>
      <c r="J41" s="23">
        <f t="shared" si="6"/>
        <v>15000</v>
      </c>
      <c r="K41" s="23">
        <f t="shared" si="6"/>
        <v>0</v>
      </c>
    </row>
  </sheetData>
  <autoFilter ref="A5:K29" xr:uid="{00000000-0009-0000-0000-000006000000}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 xml:space="preserve">&amp;L11.1. Tablica Programska djelatnost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Muzejska</vt:lpstr>
      <vt:lpstr>Zbirke</vt:lpstr>
      <vt:lpstr>Likovna</vt:lpstr>
      <vt:lpstr>Glazbena</vt:lpstr>
      <vt:lpstr>Dramska</vt:lpstr>
      <vt:lpstr>Filmska</vt:lpstr>
      <vt:lpstr>Međunarodna</vt:lpstr>
      <vt:lpstr>Muzejska!Podrucje_ispisa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Vinka Jolic</dc:creator>
  <cp:lastModifiedBy>Tamara Elmazovski</cp:lastModifiedBy>
  <cp:lastPrinted>2024-03-08T08:21:42Z</cp:lastPrinted>
  <dcterms:created xsi:type="dcterms:W3CDTF">2023-06-23T10:53:31Z</dcterms:created>
  <dcterms:modified xsi:type="dcterms:W3CDTF">2024-03-11T09:53:02Z</dcterms:modified>
</cp:coreProperties>
</file>