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rvzg-store02\MSU_Net\Uprava\Administracija\Programi 2024\10. PRILOG - TABLICE FINANCIJSKIH POKAZATELJA popunjene RACUNOVODSTVO\"/>
    </mc:Choice>
  </mc:AlternateContent>
  <xr:revisionPtr revIDLastSave="0" documentId="13_ncr:1_{765E0B53-701F-45AD-B5E6-33C1216F07F7}" xr6:coauthVersionLast="47" xr6:coauthVersionMax="47" xr10:uidLastSave="{00000000-0000-0000-0000-000000000000}"/>
  <bookViews>
    <workbookView xWindow="-60" yWindow="-60" windowWidth="28920" windowHeight="15600" xr2:uid="{00000000-000D-0000-FFFF-FFFF00000000}"/>
  </bookViews>
  <sheets>
    <sheet name="10.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65" i="1" l="1"/>
  <c r="D65" i="1"/>
  <c r="F47" i="1"/>
  <c r="E12" i="1"/>
  <c r="G65" i="1"/>
  <c r="H65" i="1"/>
  <c r="I65" i="1"/>
  <c r="J65" i="1"/>
  <c r="K65" i="1"/>
  <c r="L65" i="1"/>
  <c r="M65" i="1"/>
  <c r="C65" i="1"/>
  <c r="D61" i="1"/>
  <c r="C38" i="1"/>
  <c r="C61" i="1" l="1"/>
  <c r="E61" i="1"/>
  <c r="F61" i="1"/>
  <c r="G61" i="1"/>
  <c r="H61" i="1"/>
  <c r="I61" i="1"/>
  <c r="J61" i="1"/>
  <c r="K61" i="1"/>
  <c r="L61" i="1"/>
  <c r="M61" i="1"/>
  <c r="N61" i="1"/>
  <c r="C17" i="1"/>
  <c r="C18" i="1"/>
  <c r="C19" i="1"/>
  <c r="C20" i="1"/>
  <c r="C21" i="1"/>
  <c r="C22" i="1"/>
  <c r="C23" i="1"/>
  <c r="C24" i="1"/>
  <c r="E47" i="1" s="1"/>
  <c r="C25" i="1"/>
  <c r="C26" i="1"/>
  <c r="C27" i="1"/>
  <c r="C28" i="1"/>
  <c r="C29" i="1"/>
  <c r="C30" i="1"/>
  <c r="C31" i="1"/>
  <c r="C32" i="1"/>
  <c r="C33" i="1"/>
  <c r="C34" i="1"/>
  <c r="C35" i="1"/>
  <c r="C36" i="1"/>
  <c r="C37" i="1"/>
  <c r="C39" i="1"/>
  <c r="C40" i="1"/>
  <c r="C41" i="1"/>
  <c r="C42" i="1"/>
  <c r="C43" i="1"/>
  <c r="C44" i="1"/>
  <c r="C45" i="1"/>
  <c r="C46" i="1"/>
  <c r="B53" i="1"/>
  <c r="B52" i="1"/>
  <c r="B54" i="1"/>
  <c r="B55" i="1"/>
  <c r="B56" i="1"/>
  <c r="B57" i="1"/>
  <c r="B58" i="1"/>
  <c r="B59" i="1"/>
  <c r="B60" i="1"/>
  <c r="B51" i="1"/>
  <c r="G12" i="1"/>
  <c r="F65" i="1" s="1"/>
  <c r="B7" i="1"/>
  <c r="B8" i="1"/>
  <c r="B9" i="1"/>
  <c r="B10" i="1"/>
  <c r="B6" i="1"/>
  <c r="D79" i="1"/>
  <c r="B79" i="1"/>
  <c r="C12" i="1"/>
  <c r="D12" i="1"/>
  <c r="F12" i="1"/>
  <c r="E65" i="1" s="1"/>
  <c r="H12" i="1"/>
  <c r="I12" i="1"/>
  <c r="J12" i="1"/>
  <c r="K12" i="1"/>
  <c r="L12" i="1"/>
  <c r="M12" i="1"/>
  <c r="N12" i="1"/>
  <c r="G47" i="1"/>
  <c r="H47" i="1"/>
  <c r="I47" i="1"/>
  <c r="J47" i="1"/>
  <c r="K47" i="1"/>
  <c r="L47" i="1"/>
  <c r="M47" i="1"/>
  <c r="N47" i="1"/>
  <c r="O47" i="1"/>
  <c r="B61" i="1" l="1"/>
  <c r="D47" i="1"/>
  <c r="B65" i="1" s="1"/>
  <c r="C47" i="1"/>
  <c r="B11" i="1"/>
  <c r="B12" i="1" s="1"/>
</calcChain>
</file>

<file path=xl/sharedStrings.xml><?xml version="1.0" encoding="utf-8"?>
<sst xmlns="http://schemas.openxmlformats.org/spreadsheetml/2006/main" count="147" uniqueCount="83">
  <si>
    <t>Ostali izvori (navesti naziv)</t>
  </si>
  <si>
    <t>Izvor prihodi od prodaje ili zamj. Nef. Imovine 7.1.1.</t>
  </si>
  <si>
    <t>Izvor donacije 6.1.1.</t>
  </si>
  <si>
    <t>Izvor pomoći temeljem prijenosa EU sredstava 5.6.1.</t>
  </si>
  <si>
    <t>Izvor pomoći od izvanpror. Korisnika 5.5.1</t>
  </si>
  <si>
    <t>Izvor pomoći od međunarodnih organizacija 5.4.1.</t>
  </si>
  <si>
    <t>Izvor pomoći iz drugih proračuna 5.2.1.</t>
  </si>
  <si>
    <t>Izvor pomoći od ino. Vlada i tijela EU 5.1.1.</t>
  </si>
  <si>
    <t>Izvor prihodi za posebne namjene 4.3.1.</t>
  </si>
  <si>
    <t>Izvor 3.1.1. Vlastiti prihodi</t>
  </si>
  <si>
    <t>Izvor financiranja  - Proračun Grada Zagreba (1.1.2.)</t>
  </si>
  <si>
    <t>Izvor financiranja: Preneseni prihodi prethodnog razdoblja</t>
  </si>
  <si>
    <t>Sveukupno planirani rashodi</t>
  </si>
  <si>
    <t xml:space="preserve">Rekapitulacija Administracija i upravljanje: </t>
  </si>
  <si>
    <t>Ukupno</t>
  </si>
  <si>
    <t>Ukupno planirani rashodi</t>
  </si>
  <si>
    <t>Obrazloženje (specificirati npr. sanacija lifta, krova, ličenje zidova, redovno održavanje lifta itd.)</t>
  </si>
  <si>
    <t>Usluge tekućeg i investicijskog održavanja - 3232</t>
  </si>
  <si>
    <t>Obrazloženje</t>
  </si>
  <si>
    <t>Konto (4 razina)</t>
  </si>
  <si>
    <t>Materijalni, financijski rashodi i dr. rashodi redovnog poslovanja</t>
  </si>
  <si>
    <t>Ukupno Ljudski resursi</t>
  </si>
  <si>
    <t>3132 - Doprinosi za obvezno zdravstveno osiguranje</t>
  </si>
  <si>
    <t>3121 - Ostali rashodi za zaposlene</t>
  </si>
  <si>
    <t>3114 - Plaće za posebne uvjete rada</t>
  </si>
  <si>
    <t>3113 - Plaće za prekovremeni rad</t>
  </si>
  <si>
    <t>3112 - Plaće u naravi</t>
  </si>
  <si>
    <t>3111 - Plaće za redovan rad</t>
  </si>
  <si>
    <t>LJUDSKI RESURSI</t>
  </si>
  <si>
    <t>Sudski sporovi u tijeku</t>
  </si>
  <si>
    <t>Izvor financiranja potencijalnih obveza sudskih sporova</t>
  </si>
  <si>
    <t>Potencijalna potraživanja po sudskim sporovima u EUR</t>
  </si>
  <si>
    <t>Potencijalne obveze po sudskim sporovima u EUR - vrijednost predmeta spora</t>
  </si>
  <si>
    <t>Predmet sudskog spora (npr. naknade štete, radni spor i sl.)</t>
  </si>
  <si>
    <t>3212</t>
  </si>
  <si>
    <t>3213</t>
  </si>
  <si>
    <t>3214</t>
  </si>
  <si>
    <t>3221</t>
  </si>
  <si>
    <t>3222</t>
  </si>
  <si>
    <t>3223</t>
  </si>
  <si>
    <t>3225</t>
  </si>
  <si>
    <t>3227</t>
  </si>
  <si>
    <t>3231</t>
  </si>
  <si>
    <t>3233</t>
  </si>
  <si>
    <t>3234</t>
  </si>
  <si>
    <t>3235</t>
  </si>
  <si>
    <t>3236</t>
  </si>
  <si>
    <t>3238</t>
  </si>
  <si>
    <t>3239</t>
  </si>
  <si>
    <t>3241</t>
  </si>
  <si>
    <t>3291</t>
  </si>
  <si>
    <t>3292</t>
  </si>
  <si>
    <t>3294</t>
  </si>
  <si>
    <t>3295</t>
  </si>
  <si>
    <t>3299</t>
  </si>
  <si>
    <t>3431</t>
  </si>
  <si>
    <t>3432</t>
  </si>
  <si>
    <t>3433</t>
  </si>
  <si>
    <t>Godina: 2024.</t>
  </si>
  <si>
    <t>Ustanova: Muzej suvremene umjetnosti</t>
  </si>
  <si>
    <t>Prijedlog potrebitih financijskih sredstava za redovono poslovanje sukladno donesenim FP-om za 2023. s projekcijama za 2024. i 2025.</t>
  </si>
  <si>
    <t>Prijedlog potrebitih financijskih sredstava za redovono poslovanje sukladno donesenim FP-om za 2023. s projekcijama za 2024. i 2025.
Traže se dodatna sredstva u iznosu od 3.573,79 EUR za uslugu dvojezične web stranice Zbirke Richter te sredstva za uslugu programiranja i impelementacije online kataloga knjižnice muzeja</t>
  </si>
  <si>
    <t>3211</t>
  </si>
  <si>
    <t>3293</t>
  </si>
  <si>
    <t>Prijedlog potrebitih financijskih sredstava za redovono poslovanje sukladno donesenim FP-om za 2023. s projekcijama za 2024. i 2025. traže se dodatna sredstva u FP-u u svrhu organizacije otvorenja izložbi. S obzirom na povećan broj izložbi isti će se podmirivati iz ostavrenih vastitih prihoda.</t>
  </si>
  <si>
    <t>Prijedlog potrebitih financijskih sredstava za redovono poslovanje sukladno donesenim FP-om za 2023. s projekcijama za 2024. i 2025. te dodatna sredstva u iznosu od 13.348,10 EUR koja su nužna za daljnje poslovanje koje je neizvedivo bez licenci za Microsoft Office 365 A3 (100 kom), Adobe Creative Cloud (1 kom), Adobe InDesign (1 kom), Adobe Photoshop (4 kom), Adobe Acrobat Pro (2 kom), te Antivirusna i antispam zaštita = GFI (100 kom/usera), ISMVA (105 kom), APEX (105 kom)</t>
  </si>
  <si>
    <r>
      <rPr>
        <i/>
        <sz val="9"/>
        <color theme="1"/>
        <rFont val="Times New Roman"/>
        <family val="1"/>
        <charset val="238"/>
      </rPr>
      <t>Usluge tekućeg i investicijskog održavanja postrojenja i opreme:</t>
    </r>
    <r>
      <rPr>
        <sz val="9"/>
        <color theme="1"/>
        <rFont val="Times New Roman"/>
        <family val="1"/>
        <charset val="238"/>
      </rPr>
      <t xml:space="preserve">
Održavanje i servisiranje sustava ozvučenja i antenskog sustava
Servis podiznih platformi</t>
    </r>
  </si>
  <si>
    <r>
      <rPr>
        <i/>
        <sz val="9"/>
        <color theme="1"/>
        <rFont val="Times New Roman"/>
        <family val="1"/>
        <charset val="238"/>
      </rPr>
      <t>Održavanje strojarskih instalacija:</t>
    </r>
    <r>
      <rPr>
        <b/>
        <i/>
        <sz val="9"/>
        <color theme="1"/>
        <rFont val="Times New Roman"/>
        <family val="1"/>
        <charset val="238"/>
      </rPr>
      <t>Prioritet: važno zbog zdravlja (dezinfekcija), nužni radovi za funkciju strojarskih instalacija</t>
    </r>
    <r>
      <rPr>
        <sz val="9"/>
        <color theme="1"/>
        <rFont val="Times New Roman"/>
        <family val="1"/>
        <charset val="238"/>
      </rPr>
      <t xml:space="preserve">
Kemijsko pranje, dezinfekcija klima komora i zamjena filtera
Kemijsko pranje izmjenjivača topline i spremnika PTV-a u TS
Čišćenje sifona i cijevi oborinskih voda terasa
Zamjena ventila
Servisiranje i zamjena cirkulacijskih pumpi
Servisni radovi u toplinskoj pod stanici</t>
    </r>
  </si>
  <si>
    <r>
      <rPr>
        <i/>
        <sz val="9"/>
        <color theme="1"/>
        <rFont val="Times New Roman"/>
        <family val="1"/>
        <charset val="238"/>
      </rPr>
      <t>Ostale usluge održavanja strojarskih instalacija, vodovoda i kanalizacije:</t>
    </r>
    <r>
      <rPr>
        <sz val="9"/>
        <color theme="1"/>
        <rFont val="Times New Roman"/>
        <family val="1"/>
        <charset val="238"/>
      </rPr>
      <t xml:space="preserve">
Kontrola kvalitete instalacije pitke vode 
Popravci dotrajalih cijevi sistema grijanja i hlađenja
Čišćenje separatora masti
Čišćenje separatora motornog ulja 
Nadzor vodomjera </t>
    </r>
    <r>
      <rPr>
        <b/>
        <sz val="9"/>
        <color theme="1"/>
        <rFont val="Times New Roman"/>
        <family val="1"/>
        <charset val="238"/>
      </rPr>
      <t>Prioritet: usluga daljinskog nadzora vodomjera što je bitno za smanjenje računa za vodu</t>
    </r>
    <r>
      <rPr>
        <sz val="9"/>
        <color theme="1"/>
        <rFont val="Times New Roman"/>
        <family val="1"/>
        <charset val="238"/>
      </rPr>
      <t xml:space="preserve">
Održavanje i servisiranje muljnih pumpi prepumpne kanalizacije
Vodoinstalaterski radovi
Preinake sistema grijanja i hlađenja u cilju povećanja energetske učinkovitosti</t>
    </r>
  </si>
  <si>
    <r>
      <rPr>
        <i/>
        <sz val="9"/>
        <color theme="1"/>
        <rFont val="Times New Roman"/>
        <family val="1"/>
        <charset val="238"/>
      </rPr>
      <t>Rad polivalentne dvorane, av studija, led ekrana i tobogana:</t>
    </r>
    <r>
      <rPr>
        <sz val="9"/>
        <color theme="1"/>
        <rFont val="Times New Roman"/>
        <family val="1"/>
        <charset val="238"/>
      </rPr>
      <t xml:space="preserve">
Godišnje održavanje polivalentne dvorane Gorgona (pregledi, redovno održavanje i žarulje) </t>
    </r>
    <r>
      <rPr>
        <b/>
        <sz val="9"/>
        <color theme="1"/>
        <rFont val="Times New Roman"/>
        <family val="1"/>
        <charset val="238"/>
      </rPr>
      <t>Prioritet: zakonska obveza servisa scenske mehanizacije</t>
    </r>
    <r>
      <rPr>
        <sz val="9"/>
        <color theme="1"/>
        <rFont val="Times New Roman"/>
        <family val="1"/>
        <charset val="238"/>
      </rPr>
      <t xml:space="preserve">
Popravci u gledalištu, na pozornici, u garderobama i režiji
Godišnje održavanje AV studija (pregledi, redovno održavanje i žarulje)
Godišnje održavanja i zamjena AV opreme
Godišnje održavanje fasadnog sustava LED ekrana (pregledi, redovno održavanje i popravci)</t>
    </r>
  </si>
  <si>
    <r>
      <rPr>
        <i/>
        <sz val="9"/>
        <color theme="1"/>
        <rFont val="Times New Roman"/>
        <family val="1"/>
        <charset val="238"/>
      </rPr>
      <t xml:space="preserve">Ispitivanje postrojenja i opreme: </t>
    </r>
    <r>
      <rPr>
        <b/>
        <i/>
        <sz val="9"/>
        <color theme="1"/>
        <rFont val="Times New Roman"/>
        <family val="1"/>
        <charset val="238"/>
      </rPr>
      <t>Prioritet: sva ispitivanja su nužna</t>
    </r>
    <r>
      <rPr>
        <sz val="9"/>
        <color theme="1"/>
        <rFont val="Times New Roman"/>
        <family val="1"/>
        <charset val="238"/>
      </rPr>
      <t xml:space="preserve">
Ispitivanje instalacija i provjera uređaja za rad
Ispitivanje i mjerenje opreme i uređaja 
Ispitivanje automatskih protupožarnih vrata
Ispitivanje i pregled vatrogasnih aparata
Ispitivanje električnih instalacija-indirektni dodir i otpor izolacije
Ispitivanje plinskih bojlera i instalacije
Ispitivanje protupožarnih zaklopki
Ispitivanje tobogana
Ostale usluge ispitivanja postrojenja i opreme
Ispitivanje konstrukcije
Ispitivanje boca pod tlakom FM 200 </t>
    </r>
    <r>
      <rPr>
        <b/>
        <sz val="9"/>
        <color theme="1"/>
        <rFont val="Times New Roman"/>
        <family val="1"/>
        <charset val="238"/>
      </rPr>
      <t>Dodatni prioritet: ispitivanja su obvezna, visoki troškovi</t>
    </r>
    <r>
      <rPr>
        <sz val="9"/>
        <color theme="1"/>
        <rFont val="Times New Roman"/>
        <family val="1"/>
        <charset val="238"/>
      </rPr>
      <t xml:space="preserve">
Ispitivanje FM 200 instalacija
Baždarenje sigurnosnih ventila
Ispitivanje radnog okoliša (mikroklima, osvjetljenost, buka)
Ispitivanje šprinklera
Ispitivanje vanjske i unutarnje hidrantske mreže i vatrogasnih cijevi
Ispitivanje gromobranske instalacije
Ispitivanje dizala
Ispitivanje scenske mehanizacije
Ispitivanje buke
Ispitivanje sustava dojave poplave
Ispitivanje instalacija vatrodojave
Ispitivanje sigurnosnog napajanja dizel agregata
Ispitivanje sustava za odimljavanje dvorane, 9 ventilatora
Ispitivanje sigurnosne protupanične rasvjete
Ispitivanje tipkala prekida struje</t>
    </r>
  </si>
  <si>
    <r>
      <rPr>
        <i/>
        <sz val="9"/>
        <color theme="1"/>
        <rFont val="Times New Roman"/>
        <family val="1"/>
        <charset val="238"/>
      </rPr>
      <t>Potres-troškovi sanacije:</t>
    </r>
    <r>
      <rPr>
        <sz val="9"/>
        <color theme="1"/>
        <rFont val="Times New Roman"/>
        <family val="1"/>
        <charset val="238"/>
      </rPr>
      <t xml:space="preserve">
Geodetska snimka-očitanje repera </t>
    </r>
    <r>
      <rPr>
        <b/>
        <sz val="9"/>
        <color theme="1"/>
        <rFont val="Times New Roman"/>
        <family val="1"/>
        <charset val="238"/>
      </rPr>
      <t>Prioritet: geodetsko očitanje repera kako bi se utvrdilo je li zgrada "sjela" na nekim dijelovima</t>
    </r>
    <r>
      <rPr>
        <sz val="9"/>
        <color theme="1"/>
        <rFont val="Times New Roman"/>
        <family val="1"/>
        <charset val="238"/>
      </rPr>
      <t xml:space="preserve">
Popravci podova i odvodnih kanala-vanjski dio </t>
    </r>
    <r>
      <rPr>
        <b/>
        <sz val="9"/>
        <color theme="1"/>
        <rFont val="Times New Roman"/>
        <family val="1"/>
        <charset val="238"/>
      </rPr>
      <t>Prioritet: zbog sjedanja terena došlo je do puknuća betonske podloge a i odvodni kanali su u lošem stanju te je potrebna sanacija</t>
    </r>
    <r>
      <rPr>
        <sz val="9"/>
        <color theme="1"/>
        <rFont val="Times New Roman"/>
        <family val="1"/>
        <charset val="238"/>
      </rPr>
      <t xml:space="preserve">
Sanacija zidova i stropova nakon potresa </t>
    </r>
    <r>
      <rPr>
        <b/>
        <sz val="9"/>
        <color theme="1"/>
        <rFont val="Times New Roman"/>
        <family val="1"/>
        <charset val="238"/>
      </rPr>
      <t>Prioritet: sanacija je bitna kako bi se manja puknuća vratila u provobitno stanje</t>
    </r>
    <r>
      <rPr>
        <sz val="9"/>
        <color theme="1"/>
        <rFont val="Times New Roman"/>
        <family val="1"/>
        <charset val="238"/>
      </rPr>
      <t xml:space="preserve">
Ojačanje konstrukcije dizala 
Projektantski nadzor radova</t>
    </r>
  </si>
  <si>
    <t>Prijedlog potrebitih financijskih sredstava za redovono poslovanje sukladno donesenim FP-om za 2023. s projekcijama za 2024. i 2025. te dodatna sredstva u iznosu od 171.155,24 EUR za održavanje cjelokupnog sistema grijanja, hlađenja i ventilacije su potrebni za popravak recirkulacijskih pumpi, ventila, ovlaživača i automatskog upravljanja. Ispravnost  rada sistema kao i zaštita zdravlja djelatnika i posjetilaca u bitnome ovise o pravodobnoj zamjeni filtera na klima komorama kao i o njihovom čišćenju i dezinfekciji sve u skladu sa zakonom o zaštiti okoliša (N.N. 110/07), člankom 50. pravilnika o tehničkim normativima za ventilacijske ili klimatizacijske sustave (SL 37/88 i 38/89, NN 69/97 Čl.50)) koji se primjenjuju kao propis RH-e, temeljem članka 2. zakona o normizaciji (NN 55/96, 163/03), zakonom o zaštiti od požara (NN 58/93. Čl.18.), Zakonom o sanitarnoj inspekciji (NN 27/99.), te pravilnikom o zaštiti na radu za radne i pomoćne prostorije i prostore (NN 6/84 Čl.133. i 42/05), zakonom o zaštiti na radu (NN 59/96, 94/96 i 114/03) i pravilnikom o zaštiti od požara ugostiteljskih objekata (NN 100/99). Nabava potrošnog materijala, dijelova i alata potrebnih za obavljanje popravaka.</t>
  </si>
  <si>
    <t>Prijedlog potrebitih financijskih sredstava za redovono poslovanje sukladno donesenim FP-om za 2023. s projekcijama za 2024. i 2025. Redovno održavanje zgrade i svih ugrađenih sistema.</t>
  </si>
  <si>
    <t>Prijedlog potrebitih financijskih sredstava za redovono poslovanje sukladno donesenim FP-om za 2023. s projekcijama za 2024. i 2025. Izrada ekspertiza/elaborata/projekata s detaljnim troškovnicima za sljedeće: rasvjeta, bond fasada muzeja, polikarbonat fasada muzeja, hidroizolacija ravnih krovova i terasa, oštećenja podova i platoa muzeja(i odvodnih kanala), LED ekrana zapadni i južni multimedijske fasade, konstrukcije teretnih dizala, UPS-a, sistema tehničke zaštite (video nadzor, protuprovala), upravljačko-programskog dijela klimatizacije (sistem grijanja/hlađenja/ventilacije), IT sistema...(100.000,00 €)</t>
  </si>
  <si>
    <r>
      <rPr>
        <i/>
        <sz val="9"/>
        <color theme="1"/>
        <rFont val="Times New Roman"/>
        <family val="1"/>
        <charset val="238"/>
      </rPr>
      <t>Usluge tekućeg investicijskog održavanja građevinskih objekata:</t>
    </r>
    <r>
      <rPr>
        <sz val="9"/>
        <color theme="1"/>
        <rFont val="Times New Roman"/>
        <family val="1"/>
        <charset val="238"/>
      </rPr>
      <t xml:space="preserve"> Održavanje električnih instalacija
Prilagodba niskonaponske instalacije dodatnim radnim mjestima </t>
    </r>
    <r>
      <rPr>
        <b/>
        <sz val="9"/>
        <color theme="1"/>
        <rFont val="Times New Roman"/>
        <family val="1"/>
        <charset val="238"/>
      </rPr>
      <t>Prioritet: zbog preopterećenja električne mreže može doći do požara ili strujnog udara - postoji projekt</t>
    </r>
    <r>
      <rPr>
        <sz val="9"/>
        <color theme="1"/>
        <rFont val="Times New Roman"/>
        <family val="1"/>
        <charset val="238"/>
      </rPr>
      <t xml:space="preserve">
Godišnje održavanje dizala i pokretnih stepenica s materijalom </t>
    </r>
    <r>
      <rPr>
        <b/>
        <sz val="9"/>
        <color theme="1"/>
        <rFont val="Times New Roman"/>
        <family val="1"/>
        <charset val="238"/>
      </rPr>
      <t>Prioritet: zakonska obveza</t>
    </r>
    <r>
      <rPr>
        <sz val="9"/>
        <color theme="1"/>
        <rFont val="Times New Roman"/>
        <family val="1"/>
        <charset val="238"/>
      </rPr>
      <t xml:space="preserve">
Smanjenje buke postavljanjem zvuko upojne brane </t>
    </r>
    <r>
      <rPr>
        <b/>
        <sz val="9"/>
        <color theme="1"/>
        <rFont val="Times New Roman"/>
        <family val="1"/>
        <charset val="238"/>
      </rPr>
      <t>Prioritet: naredba Državnog inspektorata</t>
    </r>
    <r>
      <rPr>
        <sz val="9"/>
        <color theme="1"/>
        <rFont val="Times New Roman"/>
        <family val="1"/>
        <charset val="238"/>
      </rPr>
      <t xml:space="preserve">
</t>
    </r>
    <r>
      <rPr>
        <sz val="9"/>
        <color theme="1"/>
        <rFont val="Times New Roman"/>
        <family val="1"/>
        <charset val="238"/>
      </rPr>
      <t xml:space="preserve">Servisiranje diesel agregatskog postrojenja </t>
    </r>
    <r>
      <rPr>
        <b/>
        <sz val="9"/>
        <color theme="1"/>
        <rFont val="Times New Roman"/>
        <family val="1"/>
        <charset val="238"/>
      </rPr>
      <t>Prioritet: obavezan servis</t>
    </r>
  </si>
  <si>
    <r>
      <rPr>
        <i/>
        <sz val="9"/>
        <color theme="1"/>
        <rFont val="Times New Roman"/>
        <family val="1"/>
        <charset val="238"/>
      </rPr>
      <t xml:space="preserve">Održavanje i servisiranje električnih instalacija: </t>
    </r>
    <r>
      <rPr>
        <b/>
        <i/>
        <sz val="9"/>
        <color theme="1"/>
        <rFont val="Times New Roman"/>
        <family val="1"/>
        <charset val="238"/>
      </rPr>
      <t>Prioritet: radi se o obaveznim servisima</t>
    </r>
    <r>
      <rPr>
        <sz val="9"/>
        <color theme="1"/>
        <rFont val="Times New Roman"/>
        <family val="1"/>
        <charset val="238"/>
      </rPr>
      <t xml:space="preserve">
Servisiranje instalacije i opreme elektronsko - tehničke zaštite objekta
Uspostava SGE, održavanje i servisiranje uređaja daljinskog nadzora i upravljanja
Servis i zamjena ovlaživača
Održavanje i servisiranje automatskih vrata
Održavanje i servisiranje el. upravljivih rolo zavjesa
Održavanje i servisiranje kliznih protupožarnih vrata
Godišnji servis besprekidnog napajanja (i zamjena baterija i UPS-a).
</t>
    </r>
    <r>
      <rPr>
        <sz val="9"/>
        <color theme="1"/>
        <rFont val="Times New Roman"/>
        <family val="1"/>
        <charset val="238"/>
      </rPr>
      <t>Godišnji servis upravljanja rasvjetom i sanacija postojeće rasvjete.
Godišnje održavanje i zamjena komponenata video nadzora
Godišnje održavanje kontrole prolaza i protuprovale
Servis sistema FM200, polugodišnji pregled na nepropusnost i vatrodojave
Servis sustava PPZ-a
Servis protu panične rasvjete </t>
    </r>
  </si>
  <si>
    <r>
      <rPr>
        <i/>
        <sz val="9"/>
        <color theme="1"/>
        <rFont val="Times New Roman"/>
        <family val="1"/>
        <charset val="238"/>
      </rPr>
      <t xml:space="preserve">Ostale usluge / građevinski obrtnički, interijerski radovi tekućeg i investicijskog održavanja: </t>
    </r>
    <r>
      <rPr>
        <sz val="9"/>
        <color theme="1"/>
        <rFont val="Times New Roman"/>
        <family val="1"/>
        <charset val="238"/>
      </rPr>
      <t xml:space="preserve">
Ostale usluge tekućeg investicionog održavanja
Zidarski, soboslikarski i ličilački radovi u zgradi i eksterijeru
Održavanje zavjesa-sjenila
Iscrtavanje horizontalne signalizacije otvorene garaže i južnog platoa
Popravci betonskog popločenja, zamjena klupa, sanacija Balke
Popravci podnih obloga i oličenih podova </t>
    </r>
    <r>
      <rPr>
        <b/>
        <sz val="9"/>
        <color theme="1"/>
        <rFont val="Times New Roman"/>
        <family val="1"/>
        <charset val="238"/>
      </rPr>
      <t>Prioritet: sanacija puknuća podnih obloga</t>
    </r>
    <r>
      <rPr>
        <sz val="9"/>
        <color theme="1"/>
        <rFont val="Times New Roman"/>
        <family val="1"/>
        <charset val="238"/>
      </rPr>
      <t xml:space="preserve"> 
Parcijalni popravci hidroizolacije ravnih krovova
Održavanje i servisiranje pregradnih kliznih vrata
Bravarski popravci balkonskih vrata, prozora i ograda
Izrada havy duty podnih kutija s poklopcima </t>
    </r>
    <r>
      <rPr>
        <b/>
        <sz val="9"/>
        <color theme="1"/>
        <rFont val="Times New Roman"/>
        <family val="1"/>
        <charset val="238"/>
      </rPr>
      <t>Prioritet: zamjena oštećenih ugradbenih okvira podnih kutija - zaštita na radu</t>
    </r>
    <r>
      <rPr>
        <sz val="9"/>
        <color theme="1"/>
        <rFont val="Times New Roman"/>
        <family val="1"/>
        <charset val="238"/>
      </rPr>
      <t xml:space="preserve">
ugradnja podnih zatvarača staklenih zakretnih vrata
Popravci i dopune spuštenih stropova </t>
    </r>
    <r>
      <rPr>
        <b/>
        <sz val="9"/>
        <color theme="1"/>
        <rFont val="Times New Roman"/>
        <family val="1"/>
        <charset val="238"/>
      </rPr>
      <t>Prioritet: popravci oštećenih spuštenih stropova zbog curenja ravnih krovova</t>
    </r>
    <r>
      <rPr>
        <sz val="9"/>
        <color theme="1"/>
        <rFont val="Times New Roman"/>
        <family val="1"/>
        <charset val="238"/>
      </rPr>
      <t xml:space="preserve">
Izrada evakuacijskih metalnih vrata </t>
    </r>
    <r>
      <rPr>
        <b/>
        <sz val="9"/>
        <color theme="1"/>
        <rFont val="Times New Roman"/>
        <family val="1"/>
        <charset val="238"/>
      </rPr>
      <t xml:space="preserve">Prioritet: zbog sigurnosnih razloga, zaštite od požara i zaštite na radu potrebno je izraditi evakuacijska vrata </t>
    </r>
    <r>
      <rPr>
        <sz val="9"/>
        <color theme="1"/>
        <rFont val="Times New Roman"/>
        <family val="1"/>
        <charset val="238"/>
      </rPr>
      <t xml:space="preserve">
Održavanje i servisiranje bravarije</t>
    </r>
  </si>
  <si>
    <t xml:space="preserve">3224 </t>
  </si>
  <si>
    <t>3232</t>
  </si>
  <si>
    <t>3237</t>
  </si>
  <si>
    <t>3434</t>
  </si>
  <si>
    <r>
      <rPr>
        <i/>
        <sz val="9"/>
        <color theme="1"/>
        <rFont val="Times New Roman"/>
        <family val="1"/>
        <charset val="238"/>
      </rPr>
      <t>Održavanje i servisiranje klime i sistema hlađenja:</t>
    </r>
    <r>
      <rPr>
        <b/>
        <i/>
        <sz val="9"/>
        <color theme="1"/>
        <rFont val="Times New Roman"/>
        <family val="1"/>
        <charset val="238"/>
      </rPr>
      <t xml:space="preserve">Prioritet: zakonski propisi - </t>
    </r>
    <r>
      <rPr>
        <b/>
        <i/>
        <sz val="9"/>
        <color rgb="FFC00000"/>
        <rFont val="Times New Roman"/>
        <family val="1"/>
        <charset val="238"/>
      </rPr>
      <t>trošak u sklopu aktivnosi Održavanje i opremanje ustanova u kluturi (Izvor 1.1.2. =251.900,00 EUR)</t>
    </r>
    <r>
      <rPr>
        <sz val="9"/>
        <color theme="1"/>
        <rFont val="Times New Roman"/>
        <family val="1"/>
        <charset val="238"/>
      </rPr>
      <t xml:space="preserve">
Servisiranje autonomnih klima jedinica
Servisiranje rashladnog postrojenja i polugodišnji pregledi na nepropusnost
Servis HVAC-a
Sanacija ovlaživača </t>
    </r>
    <r>
      <rPr>
        <b/>
        <sz val="9"/>
        <color theme="1"/>
        <rFont val="Times New Roman"/>
        <family val="1"/>
        <charset val="238"/>
      </rPr>
      <t>Dodatni prioritet: postoji projekt održavanja vlage u prostorima s umjetninama za vrijeme sezone grijanja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</si>
</sst>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sz val="11"/>
      <name val="Times New Roman"/>
      <family val="1"/>
      <charset val="238"/>
    </font>
    <font>
      <sz val="9"/>
      <color theme="1"/>
      <name val="Times New Roman"/>
      <family val="1"/>
      <charset val="238"/>
    </font>
    <font>
      <i/>
      <sz val="9"/>
      <color theme="1"/>
      <name val="Times New Roman"/>
      <family val="1"/>
      <charset val="238"/>
    </font>
    <font>
      <b/>
      <sz val="9"/>
      <color theme="1"/>
      <name val="Times New Roman"/>
      <family val="1"/>
      <charset val="238"/>
    </font>
    <font>
      <b/>
      <i/>
      <sz val="9"/>
      <color theme="1"/>
      <name val="Times New Roman"/>
      <family val="1"/>
      <charset val="238"/>
    </font>
    <font>
      <b/>
      <i/>
      <sz val="11"/>
      <color theme="1"/>
      <name val="Times New Roman"/>
      <family val="1"/>
      <charset val="238"/>
    </font>
    <font>
      <b/>
      <sz val="11"/>
      <name val="Times New Roman"/>
      <family val="1"/>
      <charset val="238"/>
    </font>
    <font>
      <b/>
      <i/>
      <sz val="9"/>
      <color rgb="FFC00000"/>
      <name val="Times New Roman"/>
      <family val="1"/>
      <charset val="238"/>
    </font>
  </fonts>
  <fills count="3">
    <fill>
      <patternFill patternType="none"/>
    </fill>
    <fill>
      <patternFill patternType="gray125"/>
    </fill>
    <fill>
      <patternFill patternType="solid">
        <fgColor theme="2"/>
        <bgColor indexed="64"/>
      </patternFill>
    </fill>
  </fills>
  <borders count="2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1" fillId="0" borderId="0" xfId="0" applyFont="1"/>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xf numFmtId="0" fontId="2" fillId="2" borderId="8" xfId="0" applyFont="1" applyFill="1" applyBorder="1"/>
    <xf numFmtId="4" fontId="2" fillId="2" borderId="9" xfId="0" applyNumberFormat="1" applyFont="1" applyFill="1" applyBorder="1" applyAlignment="1">
      <alignment horizontal="right"/>
    </xf>
    <xf numFmtId="4" fontId="2" fillId="2" borderId="10" xfId="0" applyNumberFormat="1" applyFont="1" applyFill="1" applyBorder="1" applyAlignment="1">
      <alignment horizontal="right"/>
    </xf>
    <xf numFmtId="0" fontId="2" fillId="2" borderId="11" xfId="0" applyFont="1" applyFill="1" applyBorder="1"/>
    <xf numFmtId="4" fontId="1" fillId="0" borderId="12" xfId="0" applyNumberFormat="1" applyFont="1" applyBorder="1" applyAlignment="1">
      <alignment horizontal="right"/>
    </xf>
    <xf numFmtId="4" fontId="1" fillId="0" borderId="13" xfId="0" applyNumberFormat="1" applyFont="1" applyBorder="1" applyAlignment="1">
      <alignment horizontal="right"/>
    </xf>
    <xf numFmtId="4" fontId="1" fillId="0" borderId="14" xfId="0" applyNumberFormat="1" applyFont="1" applyBorder="1" applyAlignment="1">
      <alignment horizontal="right"/>
    </xf>
    <xf numFmtId="0" fontId="1" fillId="0" borderId="0" xfId="0" applyFont="1" applyAlignment="1">
      <alignment vertical="center" wrapText="1"/>
    </xf>
    <xf numFmtId="0" fontId="1" fillId="0" borderId="0" xfId="0" applyFont="1" applyAlignment="1">
      <alignment horizontal="center" vertical="center" wrapText="1"/>
    </xf>
    <xf numFmtId="0" fontId="1" fillId="2" borderId="7" xfId="0" applyFont="1" applyFill="1" applyBorder="1" applyAlignment="1">
      <alignment horizontal="center" vertical="center" wrapText="1"/>
    </xf>
    <xf numFmtId="0" fontId="2" fillId="2" borderId="16" xfId="0" applyFont="1" applyFill="1" applyBorder="1"/>
    <xf numFmtId="0" fontId="2" fillId="2" borderId="10" xfId="0" applyFont="1" applyFill="1" applyBorder="1"/>
    <xf numFmtId="49" fontId="1" fillId="0" borderId="14" xfId="0" applyNumberFormat="1" applyFont="1" applyBorder="1" applyAlignment="1">
      <alignment horizontal="left" wrapText="1"/>
    </xf>
    <xf numFmtId="0" fontId="1" fillId="2" borderId="7" xfId="0" applyFont="1" applyFill="1" applyBorder="1" applyAlignment="1">
      <alignment vertical="center" wrapText="1"/>
    </xf>
    <xf numFmtId="0" fontId="1" fillId="2" borderId="17" xfId="0" applyFont="1" applyFill="1" applyBorder="1" applyAlignment="1">
      <alignment vertical="center" wrapText="1"/>
    </xf>
    <xf numFmtId="0" fontId="1" fillId="0" borderId="0" xfId="0" applyFont="1" applyAlignment="1">
      <alignment horizontal="left" vertical="center"/>
    </xf>
    <xf numFmtId="0" fontId="2" fillId="0" borderId="0" xfId="0" applyFont="1" applyAlignment="1">
      <alignment horizontal="left" vertical="center"/>
    </xf>
    <xf numFmtId="4" fontId="1" fillId="0" borderId="2" xfId="0" applyNumberFormat="1" applyFont="1" applyBorder="1"/>
    <xf numFmtId="4" fontId="1" fillId="0" borderId="3" xfId="0" applyNumberFormat="1" applyFont="1" applyBorder="1"/>
    <xf numFmtId="0" fontId="1" fillId="0" borderId="18" xfId="0" applyFont="1" applyBorder="1"/>
    <xf numFmtId="0" fontId="2" fillId="0" borderId="18" xfId="0" applyFont="1" applyBorder="1"/>
    <xf numFmtId="0" fontId="2" fillId="2" borderId="19" xfId="0" applyFont="1" applyFill="1" applyBorder="1"/>
    <xf numFmtId="0" fontId="2" fillId="2" borderId="18" xfId="0" applyFont="1" applyFill="1" applyBorder="1" applyAlignment="1">
      <alignment horizontal="center" vertical="center" wrapText="1"/>
    </xf>
    <xf numFmtId="0" fontId="2" fillId="2" borderId="18" xfId="0" applyFont="1" applyFill="1" applyBorder="1" applyAlignment="1">
      <alignment vertical="center" wrapText="1"/>
    </xf>
    <xf numFmtId="4" fontId="1" fillId="0" borderId="0" xfId="0" applyNumberFormat="1" applyFont="1"/>
    <xf numFmtId="4" fontId="3" fillId="0" borderId="14" xfId="0" applyNumberFormat="1" applyFont="1" applyBorder="1" applyAlignment="1">
      <alignment horizontal="right"/>
    </xf>
    <xf numFmtId="4" fontId="4" fillId="0" borderId="14" xfId="0" applyNumberFormat="1" applyFont="1" applyBorder="1" applyAlignment="1">
      <alignment horizontal="left" wrapText="1"/>
    </xf>
    <xf numFmtId="0" fontId="4" fillId="0" borderId="15" xfId="0" applyFont="1" applyBorder="1" applyAlignment="1">
      <alignment horizontal="left" wrapText="1"/>
    </xf>
    <xf numFmtId="0" fontId="4" fillId="0" borderId="15" xfId="0" applyFont="1" applyBorder="1" applyAlignment="1">
      <alignment horizontal="left" vertical="center" wrapText="1"/>
    </xf>
    <xf numFmtId="0" fontId="4" fillId="0" borderId="0" xfId="0" applyFont="1" applyAlignment="1">
      <alignment vertical="center" wrapText="1"/>
    </xf>
    <xf numFmtId="0" fontId="8" fillId="0" borderId="0" xfId="0" applyFont="1"/>
    <xf numFmtId="49" fontId="3" fillId="0" borderId="14" xfId="0" applyNumberFormat="1" applyFont="1" applyBorder="1" applyAlignment="1">
      <alignment horizontal="left" wrapText="1"/>
    </xf>
    <xf numFmtId="4" fontId="9" fillId="2" borderId="10" xfId="0" applyNumberFormat="1" applyFont="1" applyFill="1" applyBorder="1" applyAlignment="1">
      <alignment horizontal="right"/>
    </xf>
    <xf numFmtId="4" fontId="3" fillId="0" borderId="2" xfId="0" applyNumberFormat="1" applyFont="1" applyBorder="1"/>
    <xf numFmtId="0" fontId="9" fillId="2" borderId="16" xfId="0" applyFont="1" applyFill="1" applyBorder="1"/>
    <xf numFmtId="4" fontId="3" fillId="0" borderId="1" xfId="0" applyNumberFormat="1" applyFont="1" applyBorder="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79"/>
  <sheetViews>
    <sheetView tabSelected="1" topLeftCell="A59" workbookViewId="0">
      <selection activeCell="F68" sqref="F68"/>
    </sheetView>
  </sheetViews>
  <sheetFormatPr defaultColWidth="9.140625" defaultRowHeight="15" x14ac:dyDescent="0.25"/>
  <cols>
    <col min="1" max="1" width="52.28515625" style="1" customWidth="1"/>
    <col min="2" max="2" width="45.7109375" style="1" customWidth="1"/>
    <col min="3" max="3" width="16.5703125" style="1" customWidth="1"/>
    <col min="4" max="4" width="14.28515625" style="1" customWidth="1"/>
    <col min="5" max="5" width="14" style="1" customWidth="1"/>
    <col min="6" max="6" width="15.5703125" style="1" bestFit="1" customWidth="1"/>
    <col min="7" max="7" width="15.5703125" style="1" customWidth="1"/>
    <col min="8" max="14" width="14" style="1" customWidth="1"/>
    <col min="15" max="15" width="20.28515625" style="1" customWidth="1"/>
    <col min="16" max="16" width="18.7109375" style="1" customWidth="1"/>
    <col min="17" max="17" width="19.140625" style="1" customWidth="1"/>
    <col min="18" max="18" width="15.140625" style="1" customWidth="1"/>
    <col min="19" max="16384" width="9.140625" style="1"/>
  </cols>
  <sheetData>
    <row r="1" spans="1:29" s="21" customFormat="1" x14ac:dyDescent="0.25">
      <c r="A1" s="22" t="s">
        <v>58</v>
      </c>
    </row>
    <row r="2" spans="1:29" s="21" customFormat="1" x14ac:dyDescent="0.25">
      <c r="A2" s="22" t="s">
        <v>59</v>
      </c>
    </row>
    <row r="3" spans="1:29" ht="15.75" thickBot="1" x14ac:dyDescent="0.3">
      <c r="B3" s="13"/>
      <c r="C3" s="13"/>
      <c r="D3" s="13"/>
      <c r="E3" s="14"/>
      <c r="F3" s="13"/>
      <c r="G3" s="13"/>
      <c r="H3" s="13"/>
      <c r="I3" s="13"/>
      <c r="J3" s="13"/>
      <c r="K3" s="13"/>
      <c r="L3" s="13"/>
      <c r="M3" s="13"/>
      <c r="N3" s="13"/>
      <c r="O3" s="13"/>
      <c r="P3" s="14"/>
      <c r="Q3" s="13"/>
      <c r="R3" s="13"/>
      <c r="S3" s="13"/>
      <c r="T3" s="13"/>
      <c r="U3" s="13"/>
      <c r="V3" s="13"/>
      <c r="W3" s="13"/>
      <c r="X3" s="13"/>
      <c r="Y3" s="13"/>
      <c r="Z3" s="13"/>
      <c r="AA3" s="13"/>
      <c r="AB3" s="13"/>
      <c r="AC3" s="13"/>
    </row>
    <row r="4" spans="1:29" ht="15.75" thickBot="1" x14ac:dyDescent="0.3">
      <c r="A4" s="16" t="s">
        <v>28</v>
      </c>
      <c r="B4" s="13"/>
      <c r="C4" s="13"/>
      <c r="D4" s="13"/>
      <c r="E4" s="14"/>
      <c r="F4" s="13"/>
      <c r="G4" s="13"/>
      <c r="H4" s="13"/>
      <c r="I4" s="13"/>
      <c r="J4" s="13"/>
      <c r="K4" s="13"/>
      <c r="L4" s="13"/>
      <c r="M4" s="13"/>
      <c r="N4" s="13"/>
      <c r="O4" s="13"/>
      <c r="P4" s="14"/>
      <c r="Q4" s="13"/>
      <c r="R4" s="13"/>
      <c r="S4" s="13"/>
      <c r="T4" s="13"/>
      <c r="U4" s="13"/>
      <c r="V4" s="13"/>
      <c r="W4" s="13"/>
      <c r="X4" s="13"/>
      <c r="Y4" s="13"/>
      <c r="Z4" s="13"/>
      <c r="AA4" s="13"/>
      <c r="AB4" s="13"/>
      <c r="AC4" s="13"/>
    </row>
    <row r="5" spans="1:29" ht="85.5" x14ac:dyDescent="0.25">
      <c r="A5" s="3" t="s">
        <v>19</v>
      </c>
      <c r="B5" s="3" t="s">
        <v>15</v>
      </c>
      <c r="C5" s="3" t="s">
        <v>11</v>
      </c>
      <c r="D5" s="3" t="s">
        <v>10</v>
      </c>
      <c r="E5" s="3" t="s">
        <v>9</v>
      </c>
      <c r="F5" s="3" t="s">
        <v>8</v>
      </c>
      <c r="G5" s="3" t="s">
        <v>7</v>
      </c>
      <c r="H5" s="3" t="s">
        <v>6</v>
      </c>
      <c r="I5" s="3" t="s">
        <v>5</v>
      </c>
      <c r="J5" s="3" t="s">
        <v>4</v>
      </c>
      <c r="K5" s="3" t="s">
        <v>3</v>
      </c>
      <c r="L5" s="3" t="s">
        <v>2</v>
      </c>
      <c r="M5" s="3" t="s">
        <v>1</v>
      </c>
      <c r="N5" s="2" t="s">
        <v>0</v>
      </c>
      <c r="O5" s="13"/>
      <c r="P5" s="13"/>
      <c r="Q5" s="13"/>
      <c r="R5" s="13"/>
      <c r="S5" s="13"/>
      <c r="T5" s="13"/>
      <c r="U5" s="13"/>
      <c r="V5" s="13"/>
      <c r="W5" s="13"/>
      <c r="X5" s="13"/>
      <c r="Y5" s="13"/>
      <c r="Z5" s="13"/>
    </row>
    <row r="6" spans="1:29" x14ac:dyDescent="0.25">
      <c r="A6" s="18" t="s">
        <v>27</v>
      </c>
      <c r="B6" s="12">
        <f>SUM(C6:N6)</f>
        <v>1273500</v>
      </c>
      <c r="C6" s="12"/>
      <c r="D6" s="12">
        <v>1260000</v>
      </c>
      <c r="E6" s="12">
        <v>12000</v>
      </c>
      <c r="F6" s="12">
        <v>1500</v>
      </c>
      <c r="G6" s="12"/>
      <c r="H6" s="12"/>
      <c r="I6" s="12"/>
      <c r="J6" s="12"/>
      <c r="K6" s="12"/>
      <c r="L6" s="12"/>
      <c r="M6" s="11"/>
      <c r="N6" s="10"/>
    </row>
    <row r="7" spans="1:29" x14ac:dyDescent="0.25">
      <c r="A7" s="18" t="s">
        <v>26</v>
      </c>
      <c r="B7" s="12">
        <f t="shared" ref="B7:B11" si="0">SUM(C7:N7)</f>
        <v>0</v>
      </c>
      <c r="C7" s="12"/>
      <c r="D7" s="12"/>
      <c r="E7" s="12"/>
      <c r="F7" s="12"/>
      <c r="G7" s="12"/>
      <c r="H7" s="12"/>
      <c r="I7" s="12"/>
      <c r="J7" s="12"/>
      <c r="K7" s="12"/>
      <c r="L7" s="12"/>
      <c r="M7" s="11"/>
      <c r="N7" s="10"/>
    </row>
    <row r="8" spans="1:29" x14ac:dyDescent="0.25">
      <c r="A8" s="18" t="s">
        <v>25</v>
      </c>
      <c r="B8" s="12">
        <f t="shared" si="0"/>
        <v>5000</v>
      </c>
      <c r="C8" s="12"/>
      <c r="D8" s="12"/>
      <c r="E8" s="12">
        <v>5000</v>
      </c>
      <c r="F8" s="12"/>
      <c r="G8" s="12"/>
      <c r="H8" s="12"/>
      <c r="I8" s="12"/>
      <c r="J8" s="12"/>
      <c r="K8" s="12"/>
      <c r="L8" s="12"/>
      <c r="M8" s="11"/>
      <c r="N8" s="10"/>
    </row>
    <row r="9" spans="1:29" x14ac:dyDescent="0.25">
      <c r="A9" s="18" t="s">
        <v>24</v>
      </c>
      <c r="B9" s="12">
        <f t="shared" si="0"/>
        <v>0</v>
      </c>
      <c r="C9" s="12"/>
      <c r="D9" s="12"/>
      <c r="E9" s="12"/>
      <c r="F9" s="12"/>
      <c r="G9" s="12"/>
      <c r="H9" s="12"/>
      <c r="I9" s="12"/>
      <c r="J9" s="12"/>
      <c r="K9" s="12"/>
      <c r="L9" s="12"/>
      <c r="M9" s="11"/>
      <c r="N9" s="10"/>
    </row>
    <row r="10" spans="1:29" x14ac:dyDescent="0.25">
      <c r="A10" s="18" t="s">
        <v>23</v>
      </c>
      <c r="B10" s="12">
        <f t="shared" si="0"/>
        <v>95000</v>
      </c>
      <c r="C10" s="12"/>
      <c r="D10" s="12">
        <v>95000</v>
      </c>
      <c r="E10" s="12"/>
      <c r="F10" s="12"/>
      <c r="G10" s="12"/>
      <c r="H10" s="12"/>
      <c r="I10" s="12"/>
      <c r="J10" s="12"/>
      <c r="K10" s="12"/>
      <c r="L10" s="12"/>
      <c r="M10" s="11"/>
      <c r="N10" s="10"/>
    </row>
    <row r="11" spans="1:29" x14ac:dyDescent="0.25">
      <c r="A11" s="18" t="s">
        <v>22</v>
      </c>
      <c r="B11" s="12">
        <f t="shared" si="0"/>
        <v>211100</v>
      </c>
      <c r="C11" s="12"/>
      <c r="D11" s="12">
        <v>208000</v>
      </c>
      <c r="E11" s="12">
        <v>2800</v>
      </c>
      <c r="F11" s="12">
        <v>300</v>
      </c>
      <c r="G11" s="12"/>
      <c r="H11" s="12"/>
      <c r="I11" s="12"/>
      <c r="J11" s="12"/>
      <c r="K11" s="12"/>
      <c r="L11" s="12"/>
      <c r="M11" s="11"/>
      <c r="N11" s="10"/>
    </row>
    <row r="12" spans="1:29" ht="15.75" thickBot="1" x14ac:dyDescent="0.3">
      <c r="A12" s="17" t="s">
        <v>21</v>
      </c>
      <c r="B12" s="8">
        <f t="shared" ref="B12:N12" si="1">SUM(B6:B11)</f>
        <v>1584600</v>
      </c>
      <c r="C12" s="8">
        <f t="shared" si="1"/>
        <v>0</v>
      </c>
      <c r="D12" s="8">
        <f t="shared" si="1"/>
        <v>1563000</v>
      </c>
      <c r="E12" s="8">
        <f>SUM(E6:E11)</f>
        <v>19800</v>
      </c>
      <c r="F12" s="8">
        <f t="shared" si="1"/>
        <v>1800</v>
      </c>
      <c r="G12" s="8">
        <f t="shared" si="1"/>
        <v>0</v>
      </c>
      <c r="H12" s="8">
        <f t="shared" si="1"/>
        <v>0</v>
      </c>
      <c r="I12" s="8">
        <f t="shared" si="1"/>
        <v>0</v>
      </c>
      <c r="J12" s="8">
        <f t="shared" si="1"/>
        <v>0</v>
      </c>
      <c r="K12" s="8">
        <f t="shared" si="1"/>
        <v>0</v>
      </c>
      <c r="L12" s="8">
        <f t="shared" si="1"/>
        <v>0</v>
      </c>
      <c r="M12" s="8">
        <f t="shared" si="1"/>
        <v>0</v>
      </c>
      <c r="N12" s="7">
        <f t="shared" si="1"/>
        <v>0</v>
      </c>
    </row>
    <row r="13" spans="1:29" ht="15.75" thickBot="1" x14ac:dyDescent="0.3"/>
    <row r="14" spans="1:29" ht="23.25" customHeight="1" thickBot="1" x14ac:dyDescent="0.3">
      <c r="A14" s="16" t="s">
        <v>20</v>
      </c>
      <c r="B14" s="20"/>
      <c r="C14" s="19"/>
      <c r="D14" s="13"/>
      <c r="E14" s="14"/>
      <c r="F14" s="13"/>
      <c r="G14" s="13"/>
      <c r="H14" s="13"/>
      <c r="I14" s="13"/>
      <c r="J14" s="13"/>
      <c r="K14" s="13"/>
      <c r="L14" s="13"/>
      <c r="M14" s="13"/>
      <c r="N14" s="13"/>
      <c r="O14" s="13"/>
      <c r="P14" s="14"/>
      <c r="Q14" s="13"/>
      <c r="R14" s="13"/>
      <c r="S14" s="13"/>
      <c r="T14" s="13"/>
      <c r="U14" s="13"/>
      <c r="V14" s="13"/>
      <c r="W14" s="13"/>
      <c r="X14" s="13"/>
      <c r="Y14" s="13"/>
      <c r="Z14" s="13"/>
      <c r="AA14" s="13"/>
      <c r="AB14" s="13"/>
      <c r="AC14" s="13"/>
    </row>
    <row r="15" spans="1:29" ht="85.5" x14ac:dyDescent="0.25">
      <c r="A15" s="3" t="s">
        <v>19</v>
      </c>
      <c r="B15" s="3" t="s">
        <v>18</v>
      </c>
      <c r="C15" s="3" t="s">
        <v>15</v>
      </c>
      <c r="D15" s="3" t="s">
        <v>11</v>
      </c>
      <c r="E15" s="3" t="s">
        <v>10</v>
      </c>
      <c r="F15" s="3" t="s">
        <v>9</v>
      </c>
      <c r="G15" s="3" t="s">
        <v>8</v>
      </c>
      <c r="H15" s="3" t="s">
        <v>7</v>
      </c>
      <c r="I15" s="3" t="s">
        <v>6</v>
      </c>
      <c r="J15" s="3" t="s">
        <v>5</v>
      </c>
      <c r="K15" s="3" t="s">
        <v>4</v>
      </c>
      <c r="L15" s="3" t="s">
        <v>3</v>
      </c>
      <c r="M15" s="3" t="s">
        <v>2</v>
      </c>
      <c r="N15" s="3" t="s">
        <v>1</v>
      </c>
      <c r="O15" s="2" t="s">
        <v>0</v>
      </c>
      <c r="P15" s="13"/>
      <c r="Q15" s="13"/>
      <c r="R15" s="13"/>
      <c r="S15" s="13"/>
      <c r="T15" s="13"/>
      <c r="U15" s="13"/>
      <c r="V15" s="13"/>
      <c r="W15" s="13"/>
      <c r="X15" s="13"/>
      <c r="Y15" s="13"/>
      <c r="Z15" s="13"/>
    </row>
    <row r="16" spans="1:29" ht="36.75" x14ac:dyDescent="0.25">
      <c r="A16" s="18" t="s">
        <v>62</v>
      </c>
      <c r="B16" s="32" t="s">
        <v>60</v>
      </c>
      <c r="C16" s="12"/>
      <c r="D16" s="12"/>
      <c r="E16" s="12"/>
      <c r="F16" s="12">
        <v>2000</v>
      </c>
      <c r="G16" s="12"/>
      <c r="H16" s="12"/>
      <c r="I16" s="12"/>
      <c r="J16" s="12"/>
      <c r="K16" s="12"/>
      <c r="L16" s="12"/>
      <c r="M16" s="12"/>
      <c r="N16" s="11"/>
      <c r="O16" s="10"/>
    </row>
    <row r="17" spans="1:15" ht="36.75" x14ac:dyDescent="0.25">
      <c r="A17" s="18" t="s">
        <v>34</v>
      </c>
      <c r="B17" s="32" t="s">
        <v>60</v>
      </c>
      <c r="C17" s="12">
        <f t="shared" ref="C17:C46" si="2">SUM(D17:O17)</f>
        <v>34300</v>
      </c>
      <c r="D17" s="12"/>
      <c r="E17" s="12">
        <v>33000</v>
      </c>
      <c r="F17" s="12">
        <v>1300</v>
      </c>
      <c r="G17" s="12"/>
      <c r="H17" s="12"/>
      <c r="I17" s="12"/>
      <c r="J17" s="12"/>
      <c r="K17" s="12"/>
      <c r="L17" s="12"/>
      <c r="M17" s="12"/>
      <c r="N17" s="11"/>
      <c r="O17" s="10"/>
    </row>
    <row r="18" spans="1:15" ht="36.75" x14ac:dyDescent="0.25">
      <c r="A18" s="18" t="s">
        <v>35</v>
      </c>
      <c r="B18" s="32" t="s">
        <v>60</v>
      </c>
      <c r="C18" s="12">
        <f t="shared" si="2"/>
        <v>7000</v>
      </c>
      <c r="D18" s="12"/>
      <c r="E18" s="12">
        <v>5000</v>
      </c>
      <c r="F18" s="12">
        <v>2000</v>
      </c>
      <c r="G18" s="12"/>
      <c r="H18" s="12"/>
      <c r="I18" s="12"/>
      <c r="J18" s="12"/>
      <c r="K18" s="12"/>
      <c r="L18" s="12"/>
      <c r="M18" s="12"/>
      <c r="N18" s="11"/>
      <c r="O18" s="10"/>
    </row>
    <row r="19" spans="1:15" ht="36.75" x14ac:dyDescent="0.25">
      <c r="A19" s="18" t="s">
        <v>36</v>
      </c>
      <c r="B19" s="32" t="s">
        <v>60</v>
      </c>
      <c r="C19" s="12">
        <f t="shared" si="2"/>
        <v>0</v>
      </c>
      <c r="D19" s="12"/>
      <c r="E19" s="12"/>
      <c r="F19" s="12"/>
      <c r="G19" s="12"/>
      <c r="H19" s="12"/>
      <c r="I19" s="12"/>
      <c r="J19" s="12"/>
      <c r="K19" s="12"/>
      <c r="L19" s="12"/>
      <c r="M19" s="12"/>
      <c r="N19" s="11"/>
      <c r="O19" s="10"/>
    </row>
    <row r="20" spans="1:15" ht="36.75" x14ac:dyDescent="0.25">
      <c r="A20" s="18" t="s">
        <v>37</v>
      </c>
      <c r="B20" s="32" t="s">
        <v>60</v>
      </c>
      <c r="C20" s="12">
        <f t="shared" si="2"/>
        <v>27000</v>
      </c>
      <c r="D20" s="12"/>
      <c r="E20" s="12">
        <v>23000</v>
      </c>
      <c r="F20" s="12">
        <v>4000</v>
      </c>
      <c r="G20" s="12"/>
      <c r="H20" s="12"/>
      <c r="I20" s="12"/>
      <c r="J20" s="12"/>
      <c r="K20" s="12"/>
      <c r="L20" s="12"/>
      <c r="M20" s="12"/>
      <c r="N20" s="11"/>
      <c r="O20" s="10"/>
    </row>
    <row r="21" spans="1:15" ht="36.75" x14ac:dyDescent="0.25">
      <c r="A21" s="18" t="s">
        <v>38</v>
      </c>
      <c r="B21" s="32" t="s">
        <v>60</v>
      </c>
      <c r="C21" s="12">
        <f t="shared" si="2"/>
        <v>3800</v>
      </c>
      <c r="D21" s="12"/>
      <c r="E21" s="12">
        <v>500</v>
      </c>
      <c r="F21" s="12">
        <v>3300</v>
      </c>
      <c r="G21" s="12"/>
      <c r="H21" s="12"/>
      <c r="I21" s="12"/>
      <c r="J21" s="12"/>
      <c r="K21" s="12"/>
      <c r="L21" s="12"/>
      <c r="M21" s="12"/>
      <c r="N21" s="11"/>
      <c r="O21" s="10"/>
    </row>
    <row r="22" spans="1:15" ht="36.75" x14ac:dyDescent="0.25">
      <c r="A22" s="18" t="s">
        <v>39</v>
      </c>
      <c r="B22" s="32" t="s">
        <v>60</v>
      </c>
      <c r="C22" s="12">
        <f t="shared" si="2"/>
        <v>619300</v>
      </c>
      <c r="D22" s="12"/>
      <c r="E22" s="12">
        <v>619200</v>
      </c>
      <c r="F22" s="12">
        <v>100</v>
      </c>
      <c r="G22" s="12"/>
      <c r="H22" s="12"/>
      <c r="I22" s="12"/>
      <c r="J22" s="12"/>
      <c r="K22" s="12"/>
      <c r="L22" s="12"/>
      <c r="M22" s="12"/>
      <c r="N22" s="11"/>
      <c r="O22" s="10"/>
    </row>
    <row r="23" spans="1:15" ht="242.25" customHeight="1" x14ac:dyDescent="0.25">
      <c r="A23" s="37" t="s">
        <v>78</v>
      </c>
      <c r="B23" s="32" t="s">
        <v>72</v>
      </c>
      <c r="C23" s="12">
        <f t="shared" si="2"/>
        <v>192500</v>
      </c>
      <c r="D23" s="12"/>
      <c r="E23" s="31">
        <v>166000</v>
      </c>
      <c r="F23" s="12">
        <v>26500</v>
      </c>
      <c r="G23" s="12"/>
      <c r="H23" s="12"/>
      <c r="I23" s="12"/>
      <c r="J23" s="12"/>
      <c r="K23" s="12"/>
      <c r="L23" s="12"/>
      <c r="M23" s="12"/>
      <c r="N23" s="11"/>
      <c r="O23" s="10"/>
    </row>
    <row r="24" spans="1:15" ht="36.75" x14ac:dyDescent="0.25">
      <c r="A24" s="18" t="s">
        <v>40</v>
      </c>
      <c r="B24" s="32" t="s">
        <v>60</v>
      </c>
      <c r="C24" s="12">
        <f t="shared" si="2"/>
        <v>4500</v>
      </c>
      <c r="D24" s="12"/>
      <c r="E24" s="12">
        <v>2500</v>
      </c>
      <c r="F24" s="12">
        <v>2000</v>
      </c>
      <c r="G24" s="12"/>
      <c r="H24" s="12"/>
      <c r="I24" s="12"/>
      <c r="J24" s="12"/>
      <c r="K24" s="12"/>
      <c r="L24" s="12"/>
      <c r="M24" s="12"/>
      <c r="N24" s="11"/>
      <c r="O24" s="10"/>
    </row>
    <row r="25" spans="1:15" ht="36.75" x14ac:dyDescent="0.25">
      <c r="A25" s="18" t="s">
        <v>41</v>
      </c>
      <c r="B25" s="32" t="s">
        <v>60</v>
      </c>
      <c r="C25" s="12">
        <f t="shared" si="2"/>
        <v>4500</v>
      </c>
      <c r="D25" s="12"/>
      <c r="E25" s="12">
        <v>2500</v>
      </c>
      <c r="F25" s="12">
        <v>2000</v>
      </c>
      <c r="G25" s="12"/>
      <c r="H25" s="12"/>
      <c r="I25" s="12"/>
      <c r="J25" s="12"/>
      <c r="K25" s="12"/>
      <c r="L25" s="12"/>
      <c r="M25" s="12"/>
      <c r="N25" s="11"/>
      <c r="O25" s="10"/>
    </row>
    <row r="26" spans="1:15" ht="36.75" x14ac:dyDescent="0.25">
      <c r="A26" s="18" t="s">
        <v>42</v>
      </c>
      <c r="B26" s="32" t="s">
        <v>60</v>
      </c>
      <c r="C26" s="12">
        <f t="shared" si="2"/>
        <v>36000</v>
      </c>
      <c r="D26" s="12"/>
      <c r="E26" s="12">
        <v>24200</v>
      </c>
      <c r="F26" s="12">
        <v>11800</v>
      </c>
      <c r="G26" s="12"/>
      <c r="H26" s="12"/>
      <c r="I26" s="12"/>
      <c r="J26" s="12"/>
      <c r="K26" s="12"/>
      <c r="L26" s="12"/>
      <c r="M26" s="12"/>
      <c r="N26" s="11"/>
      <c r="O26" s="10"/>
    </row>
    <row r="27" spans="1:15" ht="48.75" x14ac:dyDescent="0.25">
      <c r="A27" s="37" t="s">
        <v>79</v>
      </c>
      <c r="B27" s="32" t="s">
        <v>73</v>
      </c>
      <c r="C27" s="12">
        <f t="shared" si="2"/>
        <v>537200</v>
      </c>
      <c r="D27" s="12"/>
      <c r="E27" s="31">
        <v>500000</v>
      </c>
      <c r="F27" s="12">
        <v>37200</v>
      </c>
      <c r="G27" s="12"/>
      <c r="H27" s="12"/>
      <c r="I27" s="12"/>
      <c r="J27" s="12"/>
      <c r="K27" s="12"/>
      <c r="L27" s="12"/>
      <c r="M27" s="12"/>
      <c r="N27" s="11"/>
      <c r="O27" s="10"/>
    </row>
    <row r="28" spans="1:15" ht="36.75" x14ac:dyDescent="0.25">
      <c r="A28" s="18" t="s">
        <v>43</v>
      </c>
      <c r="B28" s="32" t="s">
        <v>60</v>
      </c>
      <c r="C28" s="12">
        <f t="shared" si="2"/>
        <v>5300</v>
      </c>
      <c r="D28" s="12"/>
      <c r="E28" s="12"/>
      <c r="F28" s="12">
        <v>5300</v>
      </c>
      <c r="G28" s="12"/>
      <c r="H28" s="12"/>
      <c r="I28" s="12"/>
      <c r="J28" s="12"/>
      <c r="K28" s="12"/>
      <c r="L28" s="12"/>
      <c r="M28" s="12"/>
      <c r="N28" s="11"/>
      <c r="O28" s="10"/>
    </row>
    <row r="29" spans="1:15" ht="36.75" x14ac:dyDescent="0.25">
      <c r="A29" s="18" t="s">
        <v>44</v>
      </c>
      <c r="B29" s="32" t="s">
        <v>60</v>
      </c>
      <c r="C29" s="12">
        <f t="shared" si="2"/>
        <v>25100</v>
      </c>
      <c r="D29" s="12"/>
      <c r="E29" s="12">
        <v>24000</v>
      </c>
      <c r="F29" s="12">
        <v>1100</v>
      </c>
      <c r="G29" s="12"/>
      <c r="H29" s="12"/>
      <c r="I29" s="12"/>
      <c r="J29" s="12"/>
      <c r="K29" s="12"/>
      <c r="L29" s="12"/>
      <c r="M29" s="12"/>
      <c r="N29" s="11"/>
      <c r="O29" s="10"/>
    </row>
    <row r="30" spans="1:15" ht="98.25" customHeight="1" x14ac:dyDescent="0.25">
      <c r="A30" s="18" t="s">
        <v>45</v>
      </c>
      <c r="B30" s="32" t="s">
        <v>65</v>
      </c>
      <c r="C30" s="12">
        <f t="shared" si="2"/>
        <v>15700</v>
      </c>
      <c r="D30" s="12"/>
      <c r="E30" s="12">
        <v>15200</v>
      </c>
      <c r="F30" s="12">
        <v>500</v>
      </c>
      <c r="G30" s="12"/>
      <c r="H30" s="12"/>
      <c r="I30" s="12"/>
      <c r="J30" s="12"/>
      <c r="K30" s="12"/>
      <c r="L30" s="12"/>
      <c r="M30" s="12"/>
      <c r="N30" s="11"/>
      <c r="O30" s="10"/>
    </row>
    <row r="31" spans="1:15" ht="36.75" x14ac:dyDescent="0.25">
      <c r="A31" s="18" t="s">
        <v>46</v>
      </c>
      <c r="B31" s="32" t="s">
        <v>60</v>
      </c>
      <c r="C31" s="12">
        <f t="shared" si="2"/>
        <v>5400</v>
      </c>
      <c r="D31" s="12"/>
      <c r="E31" s="12">
        <v>5000</v>
      </c>
      <c r="F31" s="12">
        <v>400</v>
      </c>
      <c r="G31" s="12"/>
      <c r="H31" s="12"/>
      <c r="I31" s="12"/>
      <c r="J31" s="12"/>
      <c r="K31" s="12"/>
      <c r="L31" s="12"/>
      <c r="M31" s="12"/>
      <c r="N31" s="11"/>
      <c r="O31" s="10"/>
    </row>
    <row r="32" spans="1:15" ht="132.75" x14ac:dyDescent="0.25">
      <c r="A32" s="37" t="s">
        <v>80</v>
      </c>
      <c r="B32" s="32" t="s">
        <v>74</v>
      </c>
      <c r="C32" s="12">
        <f t="shared" si="2"/>
        <v>145800</v>
      </c>
      <c r="D32" s="12"/>
      <c r="E32" s="31">
        <v>119300</v>
      </c>
      <c r="F32" s="12">
        <v>26500</v>
      </c>
      <c r="G32" s="12"/>
      <c r="H32" s="12"/>
      <c r="I32" s="12"/>
      <c r="J32" s="12"/>
      <c r="K32" s="12"/>
      <c r="L32" s="12"/>
      <c r="M32" s="12"/>
      <c r="N32" s="11"/>
      <c r="O32" s="10"/>
    </row>
    <row r="33" spans="1:15" ht="75.75" customHeight="1" x14ac:dyDescent="0.25">
      <c r="A33" s="18" t="s">
        <v>47</v>
      </c>
      <c r="B33" s="32" t="s">
        <v>61</v>
      </c>
      <c r="C33" s="12">
        <f t="shared" si="2"/>
        <v>93300</v>
      </c>
      <c r="D33" s="12"/>
      <c r="E33" s="12">
        <v>80000</v>
      </c>
      <c r="F33" s="12">
        <v>13300</v>
      </c>
      <c r="G33" s="12"/>
      <c r="H33" s="12"/>
      <c r="I33" s="12"/>
      <c r="J33" s="12"/>
      <c r="K33" s="12"/>
      <c r="L33" s="12"/>
      <c r="M33" s="12"/>
      <c r="N33" s="11"/>
      <c r="O33" s="10"/>
    </row>
    <row r="34" spans="1:15" ht="36.75" x14ac:dyDescent="0.25">
      <c r="A34" s="18" t="s">
        <v>48</v>
      </c>
      <c r="B34" s="32" t="s">
        <v>60</v>
      </c>
      <c r="C34" s="12">
        <f t="shared" si="2"/>
        <v>174600</v>
      </c>
      <c r="D34" s="12"/>
      <c r="E34" s="12">
        <v>160000</v>
      </c>
      <c r="F34" s="12">
        <v>14600</v>
      </c>
      <c r="G34" s="12"/>
      <c r="H34" s="12"/>
      <c r="I34" s="12"/>
      <c r="J34" s="12"/>
      <c r="K34" s="12"/>
      <c r="L34" s="12"/>
      <c r="M34" s="12"/>
      <c r="N34" s="11"/>
      <c r="O34" s="10"/>
    </row>
    <row r="35" spans="1:15" ht="36.75" x14ac:dyDescent="0.25">
      <c r="A35" s="18" t="s">
        <v>49</v>
      </c>
      <c r="B35" s="32" t="s">
        <v>60</v>
      </c>
      <c r="C35" s="12">
        <f t="shared" si="2"/>
        <v>500</v>
      </c>
      <c r="D35" s="12"/>
      <c r="E35" s="12">
        <v>500</v>
      </c>
      <c r="F35" s="12"/>
      <c r="G35" s="12"/>
      <c r="H35" s="12"/>
      <c r="I35" s="12"/>
      <c r="J35" s="12"/>
      <c r="K35" s="12"/>
      <c r="L35" s="12"/>
      <c r="M35" s="12"/>
      <c r="N35" s="11"/>
      <c r="O35" s="10"/>
    </row>
    <row r="36" spans="1:15" ht="36.75" x14ac:dyDescent="0.25">
      <c r="A36" s="18" t="s">
        <v>50</v>
      </c>
      <c r="B36" s="32" t="s">
        <v>60</v>
      </c>
      <c r="C36" s="12">
        <f t="shared" si="2"/>
        <v>4100</v>
      </c>
      <c r="D36" s="12"/>
      <c r="E36" s="12">
        <v>4100</v>
      </c>
      <c r="F36" s="12"/>
      <c r="G36" s="12"/>
      <c r="H36" s="12"/>
      <c r="I36" s="12"/>
      <c r="J36" s="12"/>
      <c r="K36" s="12"/>
      <c r="L36" s="12"/>
      <c r="M36" s="12"/>
      <c r="N36" s="11"/>
      <c r="O36" s="10"/>
    </row>
    <row r="37" spans="1:15" ht="36.75" x14ac:dyDescent="0.25">
      <c r="A37" s="18" t="s">
        <v>51</v>
      </c>
      <c r="B37" s="32" t="s">
        <v>60</v>
      </c>
      <c r="C37" s="12">
        <f t="shared" si="2"/>
        <v>27700</v>
      </c>
      <c r="D37" s="12"/>
      <c r="E37" s="12">
        <v>27000</v>
      </c>
      <c r="F37" s="12">
        <v>700</v>
      </c>
      <c r="G37" s="12"/>
      <c r="H37" s="12"/>
      <c r="I37" s="12"/>
      <c r="J37" s="12"/>
      <c r="K37" s="12"/>
      <c r="L37" s="12"/>
      <c r="M37" s="12"/>
      <c r="N37" s="11"/>
      <c r="O37" s="10"/>
    </row>
    <row r="38" spans="1:15" ht="60.75" x14ac:dyDescent="0.25">
      <c r="A38" s="18" t="s">
        <v>63</v>
      </c>
      <c r="B38" s="32" t="s">
        <v>64</v>
      </c>
      <c r="C38" s="12">
        <f t="shared" si="2"/>
        <v>8000</v>
      </c>
      <c r="D38" s="12"/>
      <c r="E38" s="12"/>
      <c r="F38" s="31">
        <v>8000</v>
      </c>
      <c r="G38" s="12"/>
      <c r="H38" s="12"/>
      <c r="I38" s="12"/>
      <c r="J38" s="12"/>
      <c r="K38" s="12"/>
      <c r="L38" s="12"/>
      <c r="M38" s="12"/>
      <c r="N38" s="11"/>
      <c r="O38" s="10"/>
    </row>
    <row r="39" spans="1:15" ht="36.75" x14ac:dyDescent="0.25">
      <c r="A39" s="18" t="s">
        <v>52</v>
      </c>
      <c r="B39" s="32" t="s">
        <v>60</v>
      </c>
      <c r="C39" s="12">
        <f t="shared" si="2"/>
        <v>800</v>
      </c>
      <c r="D39" s="12"/>
      <c r="E39" s="12">
        <v>500</v>
      </c>
      <c r="F39" s="12">
        <v>300</v>
      </c>
      <c r="G39" s="12"/>
      <c r="H39" s="12"/>
      <c r="I39" s="12"/>
      <c r="J39" s="12"/>
      <c r="K39" s="12"/>
      <c r="L39" s="12"/>
      <c r="M39" s="12"/>
      <c r="N39" s="11"/>
      <c r="O39" s="10"/>
    </row>
    <row r="40" spans="1:15" ht="36.75" x14ac:dyDescent="0.25">
      <c r="A40" s="18" t="s">
        <v>53</v>
      </c>
      <c r="B40" s="32" t="s">
        <v>60</v>
      </c>
      <c r="C40" s="12">
        <f t="shared" si="2"/>
        <v>3400</v>
      </c>
      <c r="D40" s="12"/>
      <c r="E40" s="12">
        <v>3400</v>
      </c>
      <c r="F40" s="12"/>
      <c r="G40" s="12"/>
      <c r="H40" s="12"/>
      <c r="I40" s="12"/>
      <c r="J40" s="12"/>
      <c r="K40" s="12"/>
      <c r="L40" s="12"/>
      <c r="M40" s="12"/>
      <c r="N40" s="11"/>
      <c r="O40" s="10"/>
    </row>
    <row r="41" spans="1:15" ht="36.75" x14ac:dyDescent="0.25">
      <c r="A41" s="18" t="s">
        <v>54</v>
      </c>
      <c r="B41" s="32" t="s">
        <v>60</v>
      </c>
      <c r="C41" s="12">
        <f t="shared" si="2"/>
        <v>9300</v>
      </c>
      <c r="D41" s="12"/>
      <c r="E41" s="12">
        <v>1300</v>
      </c>
      <c r="F41" s="12">
        <v>8000</v>
      </c>
      <c r="G41" s="12"/>
      <c r="H41" s="12"/>
      <c r="I41" s="12"/>
      <c r="J41" s="12"/>
      <c r="K41" s="12"/>
      <c r="L41" s="12"/>
      <c r="M41" s="12"/>
      <c r="N41" s="11"/>
      <c r="O41" s="10"/>
    </row>
    <row r="42" spans="1:15" ht="36.75" x14ac:dyDescent="0.25">
      <c r="A42" s="18" t="s">
        <v>55</v>
      </c>
      <c r="B42" s="32" t="s">
        <v>60</v>
      </c>
      <c r="C42" s="12">
        <f t="shared" si="2"/>
        <v>2600</v>
      </c>
      <c r="D42" s="12"/>
      <c r="E42" s="12">
        <v>1300</v>
      </c>
      <c r="F42" s="12">
        <v>1300</v>
      </c>
      <c r="G42" s="12"/>
      <c r="H42" s="12"/>
      <c r="I42" s="12"/>
      <c r="J42" s="12"/>
      <c r="K42" s="12"/>
      <c r="L42" s="12"/>
      <c r="M42" s="12"/>
      <c r="N42" s="11"/>
      <c r="O42" s="10"/>
    </row>
    <row r="43" spans="1:15" ht="36.75" x14ac:dyDescent="0.25">
      <c r="A43" s="18" t="s">
        <v>56</v>
      </c>
      <c r="B43" s="32" t="s">
        <v>60</v>
      </c>
      <c r="C43" s="12">
        <f t="shared" si="2"/>
        <v>1200</v>
      </c>
      <c r="D43" s="12"/>
      <c r="E43" s="12"/>
      <c r="F43" s="12">
        <v>1200</v>
      </c>
      <c r="G43" s="12"/>
      <c r="H43" s="12"/>
      <c r="I43" s="12"/>
      <c r="J43" s="12"/>
      <c r="K43" s="12"/>
      <c r="L43" s="12"/>
      <c r="M43" s="12"/>
      <c r="N43" s="11"/>
      <c r="O43" s="10"/>
    </row>
    <row r="44" spans="1:15" ht="36.75" x14ac:dyDescent="0.25">
      <c r="A44" s="18" t="s">
        <v>57</v>
      </c>
      <c r="B44" s="32" t="s">
        <v>60</v>
      </c>
      <c r="C44" s="12">
        <f t="shared" si="2"/>
        <v>3400</v>
      </c>
      <c r="D44" s="12"/>
      <c r="E44" s="12">
        <v>3100</v>
      </c>
      <c r="F44" s="12">
        <v>300</v>
      </c>
      <c r="G44" s="12"/>
      <c r="H44" s="12"/>
      <c r="I44" s="12"/>
      <c r="J44" s="12"/>
      <c r="K44" s="12"/>
      <c r="L44" s="12"/>
      <c r="M44" s="12"/>
      <c r="N44" s="11"/>
      <c r="O44" s="10"/>
    </row>
    <row r="45" spans="1:15" ht="36.75" x14ac:dyDescent="0.25">
      <c r="A45" s="18" t="s">
        <v>81</v>
      </c>
      <c r="B45" s="32" t="s">
        <v>60</v>
      </c>
      <c r="C45" s="12">
        <f t="shared" si="2"/>
        <v>100</v>
      </c>
      <c r="D45" s="12"/>
      <c r="E45" s="12"/>
      <c r="F45" s="12">
        <v>100</v>
      </c>
      <c r="G45" s="12"/>
      <c r="H45" s="12"/>
      <c r="I45" s="12"/>
      <c r="J45" s="12"/>
      <c r="K45" s="12"/>
      <c r="L45" s="12"/>
      <c r="M45" s="12"/>
      <c r="N45" s="11"/>
      <c r="O45" s="10"/>
    </row>
    <row r="46" spans="1:15" x14ac:dyDescent="0.25">
      <c r="A46" s="18"/>
      <c r="B46" s="12"/>
      <c r="C46" s="12">
        <f t="shared" si="2"/>
        <v>0</v>
      </c>
      <c r="D46" s="12"/>
      <c r="E46" s="12"/>
      <c r="F46" s="12"/>
      <c r="G46" s="12"/>
      <c r="H46" s="12"/>
      <c r="I46" s="12"/>
      <c r="J46" s="12"/>
      <c r="K46" s="12"/>
      <c r="L46" s="12"/>
      <c r="M46" s="12"/>
      <c r="N46" s="11"/>
      <c r="O46" s="10"/>
    </row>
    <row r="47" spans="1:15" ht="15.75" thickBot="1" x14ac:dyDescent="0.3">
      <c r="A47" s="17" t="s">
        <v>14</v>
      </c>
      <c r="B47" s="8"/>
      <c r="C47" s="8">
        <f t="shared" ref="C47:O47" si="3">SUM(C17:C46)</f>
        <v>1992400</v>
      </c>
      <c r="D47" s="8">
        <f t="shared" si="3"/>
        <v>0</v>
      </c>
      <c r="E47" s="8">
        <f t="shared" si="3"/>
        <v>1820600</v>
      </c>
      <c r="F47" s="8">
        <f>SUM(F16:F46)</f>
        <v>173800</v>
      </c>
      <c r="G47" s="8">
        <f t="shared" si="3"/>
        <v>0</v>
      </c>
      <c r="H47" s="8">
        <f t="shared" si="3"/>
        <v>0</v>
      </c>
      <c r="I47" s="8">
        <f t="shared" si="3"/>
        <v>0</v>
      </c>
      <c r="J47" s="8">
        <f t="shared" si="3"/>
        <v>0</v>
      </c>
      <c r="K47" s="8">
        <f t="shared" si="3"/>
        <v>0</v>
      </c>
      <c r="L47" s="8">
        <f t="shared" si="3"/>
        <v>0</v>
      </c>
      <c r="M47" s="8">
        <f t="shared" si="3"/>
        <v>0</v>
      </c>
      <c r="N47" s="8">
        <f t="shared" si="3"/>
        <v>0</v>
      </c>
      <c r="O47" s="7">
        <f t="shared" si="3"/>
        <v>0</v>
      </c>
    </row>
    <row r="48" spans="1:15" ht="15.75" thickBot="1" x14ac:dyDescent="0.3"/>
    <row r="49" spans="1:29" ht="23.25" customHeight="1" thickBot="1" x14ac:dyDescent="0.3">
      <c r="A49" s="40" t="s">
        <v>17</v>
      </c>
      <c r="B49" s="15"/>
      <c r="C49" s="14"/>
      <c r="D49" s="13"/>
      <c r="E49" s="14"/>
      <c r="F49" s="13"/>
      <c r="G49" s="13"/>
      <c r="H49" s="13"/>
      <c r="I49" s="13"/>
      <c r="J49" s="13"/>
      <c r="K49" s="13"/>
      <c r="L49" s="13"/>
      <c r="M49" s="13"/>
      <c r="N49" s="13"/>
      <c r="O49" s="13"/>
      <c r="P49" s="14"/>
      <c r="Q49" s="13"/>
      <c r="R49" s="13"/>
      <c r="S49" s="13"/>
      <c r="T49" s="13"/>
      <c r="U49" s="13"/>
      <c r="V49" s="13"/>
      <c r="W49" s="13"/>
      <c r="X49" s="13"/>
      <c r="Y49" s="13"/>
      <c r="Z49" s="13"/>
      <c r="AA49" s="13"/>
      <c r="AB49" s="13"/>
      <c r="AC49" s="13"/>
    </row>
    <row r="50" spans="1:29" ht="85.5" x14ac:dyDescent="0.25">
      <c r="A50" s="4" t="s">
        <v>16</v>
      </c>
      <c r="B50" s="3" t="s">
        <v>15</v>
      </c>
      <c r="C50" s="3" t="s">
        <v>11</v>
      </c>
      <c r="D50" s="3" t="s">
        <v>10</v>
      </c>
      <c r="E50" s="3" t="s">
        <v>9</v>
      </c>
      <c r="F50" s="3" t="s">
        <v>8</v>
      </c>
      <c r="G50" s="3" t="s">
        <v>7</v>
      </c>
      <c r="H50" s="3" t="s">
        <v>6</v>
      </c>
      <c r="I50" s="3" t="s">
        <v>5</v>
      </c>
      <c r="J50" s="3" t="s">
        <v>4</v>
      </c>
      <c r="K50" s="3" t="s">
        <v>3</v>
      </c>
      <c r="L50" s="3" t="s">
        <v>2</v>
      </c>
      <c r="M50" s="3" t="s">
        <v>1</v>
      </c>
      <c r="N50" s="2" t="s">
        <v>0</v>
      </c>
      <c r="P50" s="13"/>
      <c r="Q50" s="13"/>
      <c r="R50" s="13"/>
      <c r="S50" s="13"/>
      <c r="T50" s="13"/>
      <c r="U50" s="13"/>
      <c r="V50" s="13"/>
      <c r="W50" s="13"/>
      <c r="X50" s="13"/>
      <c r="Y50" s="13"/>
      <c r="Z50" s="13"/>
    </row>
    <row r="51" spans="1:29" ht="135" customHeight="1" x14ac:dyDescent="0.25">
      <c r="A51" s="34" t="s">
        <v>75</v>
      </c>
      <c r="B51" s="12">
        <f t="shared" ref="B51:B60" si="4">SUM(C51:N51)</f>
        <v>123917.64</v>
      </c>
      <c r="C51" s="12"/>
      <c r="D51" s="12">
        <v>123917.64</v>
      </c>
      <c r="E51" s="12"/>
      <c r="F51" s="12"/>
      <c r="G51" s="12"/>
      <c r="H51" s="12"/>
      <c r="I51" s="12"/>
      <c r="J51" s="12"/>
      <c r="K51" s="12"/>
      <c r="L51" s="12"/>
      <c r="M51" s="11"/>
      <c r="N51" s="10"/>
    </row>
    <row r="52" spans="1:29" ht="204" x14ac:dyDescent="0.25">
      <c r="A52" s="35" t="s">
        <v>76</v>
      </c>
      <c r="B52" s="12">
        <f t="shared" si="4"/>
        <v>60806.29</v>
      </c>
      <c r="C52" s="12"/>
      <c r="D52" s="12">
        <v>60806.29</v>
      </c>
      <c r="E52" s="12"/>
      <c r="F52" s="12"/>
      <c r="G52" s="12"/>
      <c r="H52" s="12"/>
      <c r="I52" s="12"/>
      <c r="J52" s="12"/>
      <c r="K52" s="12"/>
      <c r="L52" s="12"/>
      <c r="M52" s="11"/>
      <c r="N52" s="10"/>
    </row>
    <row r="53" spans="1:29" ht="96" x14ac:dyDescent="0.25">
      <c r="A53" s="34" t="s">
        <v>67</v>
      </c>
      <c r="B53" s="12">
        <f>SUM(C53:N53)</f>
        <v>32915.26</v>
      </c>
      <c r="C53" s="12"/>
      <c r="D53" s="12">
        <v>32915.26</v>
      </c>
      <c r="E53" s="12"/>
      <c r="F53" s="12"/>
      <c r="G53" s="12"/>
      <c r="H53" s="12"/>
      <c r="I53" s="12"/>
      <c r="J53" s="12"/>
      <c r="K53" s="12"/>
      <c r="L53" s="12"/>
      <c r="M53" s="11"/>
      <c r="N53" s="10"/>
    </row>
    <row r="54" spans="1:29" ht="108" x14ac:dyDescent="0.25">
      <c r="A54" s="34" t="s">
        <v>82</v>
      </c>
      <c r="B54" s="12">
        <f t="shared" si="4"/>
        <v>259008.56</v>
      </c>
      <c r="C54" s="12"/>
      <c r="D54" s="12">
        <v>251808.56</v>
      </c>
      <c r="E54" s="12">
        <v>7200</v>
      </c>
      <c r="F54" s="12"/>
      <c r="G54" s="12"/>
      <c r="H54" s="12"/>
      <c r="I54" s="12"/>
      <c r="J54" s="12"/>
      <c r="K54" s="12"/>
      <c r="L54" s="12"/>
      <c r="M54" s="11"/>
      <c r="N54" s="10"/>
    </row>
    <row r="55" spans="1:29" ht="140.25" customHeight="1" x14ac:dyDescent="0.25">
      <c r="A55" s="34" t="s">
        <v>68</v>
      </c>
      <c r="B55" s="12">
        <f t="shared" si="4"/>
        <v>34359.94</v>
      </c>
      <c r="C55" s="12"/>
      <c r="D55" s="12">
        <v>34359.94</v>
      </c>
      <c r="E55" s="12"/>
      <c r="F55" s="12"/>
      <c r="G55" s="12"/>
      <c r="H55" s="12"/>
      <c r="I55" s="12"/>
      <c r="J55" s="12"/>
      <c r="K55" s="12"/>
      <c r="L55" s="12"/>
      <c r="M55" s="11"/>
      <c r="N55" s="10"/>
    </row>
    <row r="56" spans="1:29" ht="108" x14ac:dyDescent="0.25">
      <c r="A56" s="34" t="s">
        <v>69</v>
      </c>
      <c r="B56" s="12">
        <f t="shared" si="4"/>
        <v>36406.93</v>
      </c>
      <c r="C56" s="12"/>
      <c r="D56" s="12">
        <v>36406.93</v>
      </c>
      <c r="E56" s="12"/>
      <c r="F56" s="12"/>
      <c r="G56" s="12"/>
      <c r="H56" s="12"/>
      <c r="I56" s="12"/>
      <c r="J56" s="12"/>
      <c r="K56" s="12"/>
      <c r="L56" s="12"/>
      <c r="M56" s="11"/>
      <c r="N56" s="10"/>
    </row>
    <row r="57" spans="1:29" ht="36" x14ac:dyDescent="0.25">
      <c r="A57" s="34" t="s">
        <v>66</v>
      </c>
      <c r="B57" s="12">
        <f t="shared" si="4"/>
        <v>4578.9399999999996</v>
      </c>
      <c r="C57" s="12"/>
      <c r="D57" s="12">
        <v>4578.9399999999996</v>
      </c>
      <c r="E57" s="12"/>
      <c r="F57" s="12"/>
      <c r="G57" s="12"/>
      <c r="H57" s="12"/>
      <c r="I57" s="12"/>
      <c r="J57" s="12"/>
      <c r="K57" s="12"/>
      <c r="L57" s="12"/>
      <c r="M57" s="11"/>
      <c r="N57" s="10"/>
    </row>
    <row r="58" spans="1:29" ht="336" x14ac:dyDescent="0.25">
      <c r="A58" s="34" t="s">
        <v>70</v>
      </c>
      <c r="B58" s="12">
        <f t="shared" si="4"/>
        <v>72367.94</v>
      </c>
      <c r="C58" s="12"/>
      <c r="D58" s="12">
        <v>52367.94</v>
      </c>
      <c r="E58" s="12">
        <v>20000</v>
      </c>
      <c r="F58" s="12"/>
      <c r="G58" s="12"/>
      <c r="H58" s="12"/>
      <c r="I58" s="12"/>
      <c r="J58" s="12"/>
      <c r="K58" s="12"/>
      <c r="L58" s="12"/>
      <c r="M58" s="11"/>
      <c r="N58" s="10"/>
    </row>
    <row r="59" spans="1:29" ht="252.75" x14ac:dyDescent="0.25">
      <c r="A59" s="33" t="s">
        <v>77</v>
      </c>
      <c r="B59" s="12">
        <f t="shared" si="4"/>
        <v>116208.07</v>
      </c>
      <c r="C59" s="12"/>
      <c r="D59" s="12">
        <v>106208.07</v>
      </c>
      <c r="E59" s="12">
        <v>10000</v>
      </c>
      <c r="F59" s="12"/>
      <c r="G59" s="12"/>
      <c r="H59" s="12"/>
      <c r="I59" s="12"/>
      <c r="J59" s="12"/>
      <c r="K59" s="12"/>
      <c r="L59" s="12"/>
      <c r="M59" s="11"/>
      <c r="N59" s="10"/>
    </row>
    <row r="60" spans="1:29" ht="120.75" x14ac:dyDescent="0.25">
      <c r="A60" s="33" t="s">
        <v>71</v>
      </c>
      <c r="B60" s="12">
        <f t="shared" si="4"/>
        <v>48530.43</v>
      </c>
      <c r="C60" s="12"/>
      <c r="D60" s="12">
        <v>48530.43</v>
      </c>
      <c r="E60" s="12"/>
      <c r="F60" s="12"/>
      <c r="G60" s="12"/>
      <c r="H60" s="12"/>
      <c r="I60" s="12"/>
      <c r="J60" s="12"/>
      <c r="K60" s="12"/>
      <c r="L60" s="12"/>
      <c r="M60" s="11"/>
      <c r="N60" s="10"/>
    </row>
    <row r="61" spans="1:29" ht="15.75" thickBot="1" x14ac:dyDescent="0.3">
      <c r="A61" s="9" t="s">
        <v>14</v>
      </c>
      <c r="B61" s="8">
        <f>SUM(B51:B60)</f>
        <v>789100.00000000012</v>
      </c>
      <c r="C61" s="8">
        <f t="shared" ref="C61:N61" si="5">SUM(C51:C60)</f>
        <v>0</v>
      </c>
      <c r="D61" s="38">
        <f>SUM(D51:D60)</f>
        <v>751900.00000000012</v>
      </c>
      <c r="E61" s="8">
        <f t="shared" si="5"/>
        <v>37200</v>
      </c>
      <c r="F61" s="8">
        <f t="shared" si="5"/>
        <v>0</v>
      </c>
      <c r="G61" s="8">
        <f t="shared" si="5"/>
        <v>0</v>
      </c>
      <c r="H61" s="8">
        <f t="shared" si="5"/>
        <v>0</v>
      </c>
      <c r="I61" s="8">
        <f t="shared" si="5"/>
        <v>0</v>
      </c>
      <c r="J61" s="8">
        <f t="shared" si="5"/>
        <v>0</v>
      </c>
      <c r="K61" s="8">
        <f t="shared" si="5"/>
        <v>0</v>
      </c>
      <c r="L61" s="8">
        <f t="shared" si="5"/>
        <v>0</v>
      </c>
      <c r="M61" s="8">
        <f t="shared" si="5"/>
        <v>0</v>
      </c>
      <c r="N61" s="8">
        <f t="shared" si="5"/>
        <v>0</v>
      </c>
    </row>
    <row r="62" spans="1:29" ht="15.75" thickBot="1" x14ac:dyDescent="0.3">
      <c r="B62" s="30"/>
      <c r="C62" s="30"/>
      <c r="D62" s="36"/>
    </row>
    <row r="63" spans="1:29" ht="15.75" thickBot="1" x14ac:dyDescent="0.3">
      <c r="A63" s="6" t="s">
        <v>13</v>
      </c>
      <c r="B63" s="5"/>
    </row>
    <row r="64" spans="1:29" ht="71.25" x14ac:dyDescent="0.25">
      <c r="A64" s="4" t="s">
        <v>12</v>
      </c>
      <c r="B64" s="3" t="s">
        <v>11</v>
      </c>
      <c r="C64" s="3" t="s">
        <v>10</v>
      </c>
      <c r="D64" s="3" t="s">
        <v>9</v>
      </c>
      <c r="E64" s="3" t="s">
        <v>8</v>
      </c>
      <c r="F64" s="3" t="s">
        <v>7</v>
      </c>
      <c r="G64" s="3" t="s">
        <v>6</v>
      </c>
      <c r="H64" s="3" t="s">
        <v>5</v>
      </c>
      <c r="I64" s="3" t="s">
        <v>4</v>
      </c>
      <c r="J64" s="3" t="s">
        <v>3</v>
      </c>
      <c r="K64" s="3" t="s">
        <v>2</v>
      </c>
      <c r="L64" s="3" t="s">
        <v>1</v>
      </c>
      <c r="M64" s="2" t="s">
        <v>0</v>
      </c>
    </row>
    <row r="65" spans="1:13" ht="23.25" customHeight="1" thickBot="1" x14ac:dyDescent="0.3">
      <c r="A65" s="24">
        <f>SUM(B65:M65)</f>
        <v>3830900</v>
      </c>
      <c r="B65" s="23">
        <f t="shared" ref="B65:M65" si="6">+C61+D47+C12</f>
        <v>0</v>
      </c>
      <c r="C65" s="39">
        <f>+D61+E47+D12-E27</f>
        <v>3635500</v>
      </c>
      <c r="D65" s="39">
        <f>+E61+F47+E12-F27</f>
        <v>193600</v>
      </c>
      <c r="E65" s="39">
        <f t="shared" ref="D65:M65" si="7">+F61+G47+F12-G27</f>
        <v>1800</v>
      </c>
      <c r="F65" s="39">
        <f t="shared" si="7"/>
        <v>0</v>
      </c>
      <c r="G65" s="39">
        <f t="shared" si="7"/>
        <v>0</v>
      </c>
      <c r="H65" s="39">
        <f t="shared" si="7"/>
        <v>0</v>
      </c>
      <c r="I65" s="39">
        <f t="shared" si="7"/>
        <v>0</v>
      </c>
      <c r="J65" s="39">
        <f t="shared" si="7"/>
        <v>0</v>
      </c>
      <c r="K65" s="39">
        <f t="shared" si="7"/>
        <v>0</v>
      </c>
      <c r="L65" s="39">
        <f t="shared" si="7"/>
        <v>0</v>
      </c>
      <c r="M65" s="41">
        <f t="shared" si="7"/>
        <v>0</v>
      </c>
    </row>
    <row r="67" spans="1:13" x14ac:dyDescent="0.25">
      <c r="A67" s="27" t="s">
        <v>29</v>
      </c>
    </row>
    <row r="68" spans="1:13" ht="71.25" x14ac:dyDescent="0.25">
      <c r="A68" s="29" t="s">
        <v>33</v>
      </c>
      <c r="B68" s="28" t="s">
        <v>32</v>
      </c>
      <c r="C68" s="28" t="s">
        <v>30</v>
      </c>
      <c r="D68" s="28" t="s">
        <v>31</v>
      </c>
    </row>
    <row r="69" spans="1:13" x14ac:dyDescent="0.25">
      <c r="A69" s="25"/>
      <c r="B69" s="25"/>
      <c r="C69" s="25"/>
      <c r="D69" s="25"/>
    </row>
    <row r="70" spans="1:13" x14ac:dyDescent="0.25">
      <c r="A70" s="25"/>
      <c r="B70" s="25"/>
      <c r="C70" s="25"/>
      <c r="D70" s="25"/>
    </row>
    <row r="71" spans="1:13" x14ac:dyDescent="0.25">
      <c r="A71" s="25"/>
      <c r="B71" s="25"/>
      <c r="C71" s="25"/>
      <c r="D71" s="25"/>
    </row>
    <row r="72" spans="1:13" x14ac:dyDescent="0.25">
      <c r="A72" s="25"/>
      <c r="B72" s="25"/>
      <c r="C72" s="25"/>
      <c r="D72" s="25"/>
    </row>
    <row r="73" spans="1:13" x14ac:dyDescent="0.25">
      <c r="A73" s="25"/>
      <c r="B73" s="25"/>
      <c r="C73" s="25"/>
      <c r="D73" s="25"/>
    </row>
    <row r="74" spans="1:13" x14ac:dyDescent="0.25">
      <c r="A74" s="25"/>
      <c r="B74" s="25"/>
      <c r="C74" s="25"/>
      <c r="D74" s="25"/>
    </row>
    <row r="75" spans="1:13" x14ac:dyDescent="0.25">
      <c r="A75" s="25"/>
      <c r="B75" s="25"/>
      <c r="C75" s="25"/>
      <c r="D75" s="25"/>
    </row>
    <row r="76" spans="1:13" x14ac:dyDescent="0.25">
      <c r="A76" s="25"/>
      <c r="B76" s="25"/>
      <c r="C76" s="25"/>
      <c r="D76" s="25"/>
    </row>
    <row r="77" spans="1:13" x14ac:dyDescent="0.25">
      <c r="A77" s="25"/>
      <c r="B77" s="25"/>
      <c r="C77" s="25"/>
      <c r="D77" s="25"/>
    </row>
    <row r="78" spans="1:13" x14ac:dyDescent="0.25">
      <c r="A78" s="25"/>
      <c r="B78" s="25"/>
      <c r="C78" s="25"/>
      <c r="D78" s="25"/>
    </row>
    <row r="79" spans="1:13" x14ac:dyDescent="0.25">
      <c r="A79" s="26" t="s">
        <v>14</v>
      </c>
      <c r="B79" s="26">
        <f>SUM(B74:B78)</f>
        <v>0</v>
      </c>
      <c r="C79" s="26"/>
      <c r="D79" s="26">
        <f>SUM(D74:D78)</f>
        <v>0</v>
      </c>
    </row>
  </sheetData>
  <pageMargins left="0.70866141732283472" right="0.70866141732283472" top="0.51181102362204722" bottom="0.43307086614173229" header="0.31496062992125984" footer="0.31496062992125984"/>
  <pageSetup paperSize="9" scale="44" fitToHeight="0" orientation="landscape" r:id="rId1"/>
  <headerFooter>
    <oddHeader>&amp;L10.3.  Administracija i upravljanje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10.3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Vinka Jolic</dc:creator>
  <cp:lastModifiedBy>Tamara Elmazovski</cp:lastModifiedBy>
  <cp:lastPrinted>2023-10-11T12:10:00Z</cp:lastPrinted>
  <dcterms:created xsi:type="dcterms:W3CDTF">2023-06-26T16:03:07Z</dcterms:created>
  <dcterms:modified xsi:type="dcterms:W3CDTF">2024-03-08T08:10:09Z</dcterms:modified>
</cp:coreProperties>
</file>