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filterPrivacy="1" defaultThemeVersion="202300"/>
  <xr:revisionPtr revIDLastSave="0" documentId="13_ncr:1_{610F7290-8832-4D81-995E-29CDFBE5163B}" xr6:coauthVersionLast="47" xr6:coauthVersionMax="47" xr10:uidLastSave="{00000000-0000-0000-0000-000000000000}"/>
  <bookViews>
    <workbookView xWindow="5280" yWindow="2055" windowWidth="23520" windowHeight="13425" tabRatio="744" xr2:uid="{8CD5B9B6-FF6A-4680-A14C-0E9536168F5E}"/>
  </bookViews>
  <sheets>
    <sheet name="Sažetak" sheetId="6" r:id="rId1"/>
    <sheet name="Saž" sheetId="1" state="hidden" r:id="rId2"/>
    <sheet name="Račun prihoda i rashoda" sheetId="2" r:id="rId3"/>
    <sheet name="Prihodi i rashodi po izvorima" sheetId="3" r:id="rId4"/>
    <sheet name="Rashodi prema funkcijskoj klas" sheetId="4" r:id="rId5"/>
    <sheet name="Posebni dio" sheetId="5" r:id="rId6"/>
  </sheets>
  <definedNames>
    <definedName name="_xlnm.Print_Titles" localSheetId="5">'Posebni dio'!$3:$3</definedName>
    <definedName name="_xlnm.Print_Titles" localSheetId="3">'Prihodi i rashodi po izvorima'!$1:$4</definedName>
    <definedName name="_xlnm.Print_Titles" localSheetId="4">'Rashodi prema funkcijskoj klas'!$1:$4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5" l="1"/>
  <c r="D5" i="5" s="1"/>
  <c r="D4" i="5" s="1"/>
  <c r="C6" i="5"/>
  <c r="C5" i="5" s="1"/>
  <c r="C4" i="5" s="1"/>
  <c r="D7" i="3"/>
  <c r="D6" i="3" s="1"/>
  <c r="C7" i="3"/>
  <c r="C6" i="3" s="1"/>
  <c r="D7" i="2"/>
  <c r="D6" i="2" s="1"/>
  <c r="C7" i="2"/>
  <c r="C6" i="2" s="1"/>
  <c r="D123" i="1" l="1"/>
  <c r="D125" i="1" s="1"/>
  <c r="E123" i="1"/>
  <c r="E125" i="1" s="1"/>
  <c r="F123" i="1"/>
  <c r="G123" i="1"/>
  <c r="G125" i="1" s="1"/>
  <c r="D124" i="1"/>
  <c r="E124" i="1"/>
  <c r="F124" i="1"/>
  <c r="G124" i="1"/>
  <c r="F125" i="1"/>
  <c r="C125" i="1"/>
  <c r="C123" i="1"/>
  <c r="C124" i="1"/>
  <c r="E2" i="1"/>
  <c r="F2" i="1"/>
  <c r="G2" i="1"/>
  <c r="C4" i="1"/>
  <c r="C3" i="1" s="1"/>
  <c r="C2" i="1" s="1"/>
  <c r="F36" i="6"/>
  <c r="G33" i="6" s="1"/>
  <c r="G36" i="6" s="1"/>
  <c r="H33" i="6" s="1"/>
  <c r="H36" i="6" s="1"/>
  <c r="I33" i="6" s="1"/>
  <c r="I36" i="6" s="1"/>
  <c r="J33" i="6" s="1"/>
  <c r="J36" i="6" s="1"/>
  <c r="J20" i="6"/>
  <c r="I20" i="6"/>
  <c r="H20" i="6"/>
  <c r="G20" i="6"/>
  <c r="F20" i="6"/>
  <c r="J9" i="6"/>
  <c r="I9" i="6"/>
  <c r="H9" i="6"/>
  <c r="G9" i="6"/>
  <c r="F9" i="6"/>
  <c r="J6" i="6"/>
  <c r="I6" i="6"/>
  <c r="H6" i="6"/>
  <c r="G6" i="6"/>
  <c r="F6" i="6"/>
  <c r="G12" i="6" l="1"/>
  <c r="G21" i="6" s="1"/>
  <c r="G27" i="6" s="1"/>
  <c r="H12" i="6"/>
  <c r="H21" i="6" s="1"/>
  <c r="H27" i="6" s="1"/>
  <c r="H28" i="6" s="1"/>
  <c r="F12" i="6"/>
  <c r="F21" i="6" s="1"/>
  <c r="F27" i="6" s="1"/>
  <c r="F28" i="6" s="1"/>
  <c r="I12" i="6"/>
  <c r="I21" i="6" s="1"/>
  <c r="I27" i="6" s="1"/>
  <c r="I28" i="6" s="1"/>
  <c r="J12" i="6"/>
  <c r="J21" i="6" s="1"/>
  <c r="J27" i="6" s="1"/>
  <c r="J28" i="6" s="1"/>
  <c r="G28" i="6" l="1"/>
  <c r="D4" i="1" l="1"/>
  <c r="D3" i="1" s="1"/>
  <c r="D2" i="1" s="1"/>
</calcChain>
</file>

<file path=xl/sharedStrings.xml><?xml version="1.0" encoding="utf-8"?>
<sst xmlns="http://schemas.openxmlformats.org/spreadsheetml/2006/main" count="625" uniqueCount="113">
  <si>
    <t>Šifra</t>
  </si>
  <si>
    <t>Naziv</t>
  </si>
  <si>
    <t>Iznos 2026</t>
  </si>
  <si>
    <t>Iznos 2027</t>
  </si>
  <si>
    <t>Iznos 2028</t>
  </si>
  <si>
    <t>SVEUKUPNO PRIHODI</t>
  </si>
  <si>
    <t>Izvor 1.1.</t>
  </si>
  <si>
    <t>OPĆI PRIHODI I PRIMICI</t>
  </si>
  <si>
    <t xml:space="preserve"> 6</t>
  </si>
  <si>
    <t>Prihodi poslovanja</t>
  </si>
  <si>
    <t xml:space="preserve"> 67</t>
  </si>
  <si>
    <t>Prihodi iz nadležnog proračuna i od HZZO-a temeljem ugovornih obveza</t>
  </si>
  <si>
    <t>Izvor 3.1.</t>
  </si>
  <si>
    <t>VLASTITI PRIHODI</t>
  </si>
  <si>
    <t xml:space="preserve"> 64</t>
  </si>
  <si>
    <t>Prihodi od imovine</t>
  </si>
  <si>
    <t xml:space="preserve"> 65</t>
  </si>
  <si>
    <t>Prihodi od upravnih i administrativnih pristojbi, pristojbi po posebnim propisima i naknada</t>
  </si>
  <si>
    <t xml:space="preserve"> 66</t>
  </si>
  <si>
    <t>Prihodi od prodaje proizvoda i robe te pruženih usluga, prihodi od donacija te povrati po protestira</t>
  </si>
  <si>
    <t xml:space="preserve"> 68</t>
  </si>
  <si>
    <t>Kazne, upravne mjere i ostali prihodi</t>
  </si>
  <si>
    <t xml:space="preserve"> 9</t>
  </si>
  <si>
    <t>Vlastiti izvori</t>
  </si>
  <si>
    <t xml:space="preserve"> 92</t>
  </si>
  <si>
    <t>Rezultat poslovanja</t>
  </si>
  <si>
    <t>Izvor 4.3.</t>
  </si>
  <si>
    <t>OSTALI PRIHODI ZA POSEBNE NAMJENE</t>
  </si>
  <si>
    <t>Izvor 5.1.</t>
  </si>
  <si>
    <t>POMOĆI OD INOZEMNIH VLADA I TIJELA EU</t>
  </si>
  <si>
    <t xml:space="preserve"> 63</t>
  </si>
  <si>
    <t>Pomoći iz inozemstva i od subjekata unutar općeg proračuna</t>
  </si>
  <si>
    <t>Izvor 5.2.</t>
  </si>
  <si>
    <t>POMOĆI IZ DRUGIH PRORAČUNA</t>
  </si>
  <si>
    <t>Izvor 5.4.</t>
  </si>
  <si>
    <t>POMOĆI OD MEĐUNARODNIH ORGANIZACIJA</t>
  </si>
  <si>
    <t>Izvor 5.5.</t>
  </si>
  <si>
    <t>POMOĆI OD IZVANPRORAČUNSKIH KORISNIKA</t>
  </si>
  <si>
    <t>Izvor 5.6.</t>
  </si>
  <si>
    <t>POMOĆI TEMELJEM PRIJENOSA EU SREDSTAVA</t>
  </si>
  <si>
    <t>Izvor 6.1.</t>
  </si>
  <si>
    <t>DONACIJE</t>
  </si>
  <si>
    <t>SVEUKUPNO RASHODI</t>
  </si>
  <si>
    <t>Program A022124</t>
  </si>
  <si>
    <t>Aktivnost A022124A212401</t>
  </si>
  <si>
    <t xml:space="preserve"> 3</t>
  </si>
  <si>
    <t>Rashodi poslovanja</t>
  </si>
  <si>
    <t xml:space="preserve"> 31</t>
  </si>
  <si>
    <t>Rashodi za zaposlene</t>
  </si>
  <si>
    <t xml:space="preserve"> 32</t>
  </si>
  <si>
    <t>Materijalni rashodi</t>
  </si>
  <si>
    <t xml:space="preserve"> 34</t>
  </si>
  <si>
    <t>Financijski rashodi</t>
  </si>
  <si>
    <t>Aktivnost A022124A212402</t>
  </si>
  <si>
    <t xml:space="preserve"> 36</t>
  </si>
  <si>
    <t>Pomoći dane u inozemstvo i unutar općeg proračuna</t>
  </si>
  <si>
    <t>Aktivnost A022124K212401</t>
  </si>
  <si>
    <t xml:space="preserve"> 4</t>
  </si>
  <si>
    <t>Rashodi za nabavu nefinancijske imovine</t>
  </si>
  <si>
    <t xml:space="preserve"> 41</t>
  </si>
  <si>
    <t>Rashodi za nabavu neproizvedene dugotrajne imovine</t>
  </si>
  <si>
    <t xml:space="preserve"> 42</t>
  </si>
  <si>
    <t>Rashodi za nabavu proizvedene dugotrajne imovine</t>
  </si>
  <si>
    <t>Izvor 6.</t>
  </si>
  <si>
    <t>POMOĆI</t>
  </si>
  <si>
    <t>Izvor 5.</t>
  </si>
  <si>
    <t>PRIHODI ZA POSEBNE NAMJENE</t>
  </si>
  <si>
    <t>Izvor 4.</t>
  </si>
  <si>
    <t>Izvor 3.</t>
  </si>
  <si>
    <t>Izvor 1.</t>
  </si>
  <si>
    <t>Službe kulture</t>
  </si>
  <si>
    <t>Funkcijska 082</t>
  </si>
  <si>
    <t>Rekreacija, kultura i religija</t>
  </si>
  <si>
    <t>Funkcijska 08</t>
  </si>
  <si>
    <t>I. OPĆI DIO</t>
  </si>
  <si>
    <t>A) SAŽETAK RAČUNA PRIHODA I RASHODA</t>
  </si>
  <si>
    <t>EUR</t>
  </si>
  <si>
    <t>Projekcija proračuna
za 2027.</t>
  </si>
  <si>
    <t>PRIHODI UKUPNO</t>
  </si>
  <si>
    <t>6 PRIHODI POSLOVANJA</t>
  </si>
  <si>
    <t>7 PRIHODI OD PRODAJE NEFINANCIJSKE IMOVINE</t>
  </si>
  <si>
    <t>RASHODI UKUPNO</t>
  </si>
  <si>
    <t>3 RASHODI  POSLOVANJA</t>
  </si>
  <si>
    <t>4 RASHODI ZA NABAVU NEFINANCIJSKE IMOVINE</t>
  </si>
  <si>
    <t>RAZLIKA - VIŠAK / MANJAK</t>
  </si>
  <si>
    <t>B) SAŽETAK RAČUNA FINANCIRANJA</t>
  </si>
  <si>
    <t>8 PRIMICI OD FINANCIJSKE IMOVINE I ZADUŽIVANJA</t>
  </si>
  <si>
    <t>5 IZDACI ZA FINANCIJSKU IMOVINU I OTPLATE ZAJMOVA</t>
  </si>
  <si>
    <t>NETO FINANCIRANJE</t>
  </si>
  <si>
    <t>VIŠAK / MANJAK + NETO FINANCIRANJE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</si>
  <si>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</si>
  <si>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</si>
  <si>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</si>
  <si>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</si>
  <si>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D) VIŠEGODIŠNJI PLAN URAVNOTEŽENJA</t>
  </si>
  <si>
    <t>VIŠAK / MANJAK IZ PRETHODNE(IH) GODINE KOJI ĆE SE RASPOREDITI / POKRITI</t>
  </si>
  <si>
    <t>VIŠAK / MANJAK TEKUĆE GODINE</t>
  </si>
  <si>
    <t>Izvršenje 2024.</t>
  </si>
  <si>
    <t>Plan 2025.</t>
  </si>
  <si>
    <t>Proračun za 2026.</t>
  </si>
  <si>
    <t>Projekcija proračuna
za 2028.</t>
  </si>
  <si>
    <t>Izvršenje 2024</t>
  </si>
  <si>
    <t>Financijski plan MUZEJA SUVREMENE UMJETNOSTI
 za 2026. i PROJEKCIJA ZA 2027. i 2028. GODINU</t>
  </si>
  <si>
    <t xml:space="preserve">A. RAČUN PRIHODA I RASHODA </t>
  </si>
  <si>
    <t>PRIHODI I RASHODI POSLOVANJA PREMA EKONOMSKOJ KLASIFIKACIJI</t>
  </si>
  <si>
    <t>Financijski plan MUZEJA SUVREMENE UMJETNOSTI za 2026. i PROJEKCIJA ZA 2027. i 2028. GODINU</t>
  </si>
  <si>
    <t>PRIHODI I RASHODI POSLOVANJA PREMA IZVORIMA FINANCIRANJA</t>
  </si>
  <si>
    <t>RASHODI PREMA FUNKCIJSKOJ KLASIFIKACIJI</t>
  </si>
  <si>
    <t>II. POSEBNI DIO</t>
  </si>
  <si>
    <t>JAVNA UPRAVA I ADMINISTRACIJA</t>
  </si>
  <si>
    <t>REDOVNA DJELATNOST PRORAČUNSKIH KORISNIKA</t>
  </si>
  <si>
    <t>PROGRAMSKA DJELATNOST JAVNIH USTANOVA</t>
  </si>
  <si>
    <t>ODRŽAVANJE I OPREMANJE USTANOVA U KULTURI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</si>
</sst>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041A]#,##0.00;\-#,##0.00"/>
    <numFmt numFmtId="165" formatCode="#,##0.00_ ;\-#,##0.00\ "/>
  </numFmts>
  <fonts count="21" x14ac:knownFonts="1">
    <font>
      <sz val="10"/>
      <name val="Arial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1"/>
      <color theme="1"/>
      <name val="Aptos Narrow"/>
      <family val="2"/>
      <charset val="238"/>
      <scheme val="minor"/>
    </font>
    <font>
      <b/>
      <sz val="12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Aptos Narrow"/>
      <family val="2"/>
      <charset val="238"/>
      <scheme val="minor"/>
    </font>
    <font>
      <sz val="14"/>
      <color indexed="8"/>
      <name val="Arial"/>
      <family val="2"/>
      <charset val="238"/>
    </font>
    <font>
      <b/>
      <sz val="10"/>
      <color theme="1"/>
      <name val="Aptos Narrow"/>
      <family val="2"/>
      <charset val="238"/>
      <scheme val="minor"/>
    </font>
    <font>
      <b/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Aptos Narrow"/>
      <family val="2"/>
      <charset val="238"/>
      <scheme val="minor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b/>
      <i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indexed="11"/>
      <name val="Arial"/>
      <family val="2"/>
      <charset val="238"/>
    </font>
    <font>
      <b/>
      <sz val="10"/>
      <color indexed="14"/>
      <name val="Arial"/>
      <family val="2"/>
      <charset val="238"/>
    </font>
    <font>
      <sz val="10"/>
      <color indexed="14"/>
      <name val="Arial"/>
      <family val="2"/>
      <charset val="238"/>
    </font>
  </fonts>
  <fills count="18">
    <fill>
      <patternFill patternType="none"/>
    </fill>
    <fill>
      <patternFill patternType="gray125"/>
    </fill>
    <fill>
      <patternFill patternType="solid">
        <fgColor indexed="9"/>
        <bgColor indexed="0"/>
      </patternFill>
    </fill>
    <fill>
      <patternFill patternType="solid">
        <fgColor indexed="10"/>
        <bgColor indexed="0"/>
      </patternFill>
    </fill>
    <fill>
      <patternFill patternType="solid">
        <fgColor indexed="13"/>
        <bgColor indexed="0"/>
      </patternFill>
    </fill>
    <fill>
      <patternFill patternType="solid">
        <fgColor indexed="11"/>
        <bgColor indexed="0"/>
      </patternFill>
    </fill>
    <fill>
      <patternFill patternType="solid">
        <fgColor indexed="15"/>
        <bgColor indexed="0"/>
      </patternFill>
    </fill>
    <fill>
      <patternFill patternType="solid">
        <fgColor indexed="16"/>
        <bgColor indexed="0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indexed="0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14">
    <xf numFmtId="0" fontId="0" fillId="0" borderId="0" xfId="0"/>
    <xf numFmtId="0" fontId="0" fillId="0" borderId="0" xfId="0" applyAlignment="1">
      <alignment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8" fillId="0" borderId="0" xfId="0" applyFont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right" vertical="center"/>
    </xf>
    <xf numFmtId="0" fontId="10" fillId="0" borderId="2" xfId="0" quotePrefix="1" applyFont="1" applyBorder="1" applyAlignment="1">
      <alignment horizontal="left" vertical="center" wrapText="1"/>
    </xf>
    <xf numFmtId="0" fontId="10" fillId="0" borderId="3" xfId="0" quotePrefix="1" applyFont="1" applyBorder="1" applyAlignment="1">
      <alignment horizontal="left" vertical="center" wrapText="1"/>
    </xf>
    <xf numFmtId="0" fontId="10" fillId="0" borderId="3" xfId="0" quotePrefix="1" applyFont="1" applyBorder="1" applyAlignment="1">
      <alignment horizontal="center" vertical="center" wrapText="1"/>
    </xf>
    <xf numFmtId="0" fontId="10" fillId="0" borderId="3" xfId="0" quotePrefix="1" applyFont="1" applyBorder="1" applyAlignment="1">
      <alignment horizontal="left" vertical="center"/>
    </xf>
    <xf numFmtId="0" fontId="10" fillId="8" borderId="4" xfId="0" applyFont="1" applyFill="1" applyBorder="1" applyAlignment="1">
      <alignment horizontal="center" vertical="center" wrapText="1"/>
    </xf>
    <xf numFmtId="0" fontId="2" fillId="9" borderId="3" xfId="0" applyFont="1" applyFill="1" applyBorder="1" applyAlignment="1">
      <alignment vertical="center"/>
    </xf>
    <xf numFmtId="3" fontId="10" fillId="9" borderId="4" xfId="0" applyNumberFormat="1" applyFont="1" applyFill="1" applyBorder="1" applyAlignment="1">
      <alignment horizontal="right" vertical="center"/>
    </xf>
    <xf numFmtId="3" fontId="10" fillId="0" borderId="4" xfId="0" applyNumberFormat="1" applyFont="1" applyBorder="1" applyAlignment="1">
      <alignment horizontal="right" vertical="center"/>
    </xf>
    <xf numFmtId="0" fontId="11" fillId="9" borderId="2" xfId="0" applyFont="1" applyFill="1" applyBorder="1" applyAlignment="1">
      <alignment horizontal="left" vertical="center"/>
    </xf>
    <xf numFmtId="0" fontId="11" fillId="0" borderId="2" xfId="0" quotePrefix="1" applyFont="1" applyBorder="1" applyAlignment="1">
      <alignment horizontal="left" vertical="center" wrapText="1"/>
    </xf>
    <xf numFmtId="0" fontId="0" fillId="0" borderId="0" xfId="0" quotePrefix="1" applyAlignment="1">
      <alignment vertical="center"/>
    </xf>
    <xf numFmtId="0" fontId="8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/>
    </xf>
    <xf numFmtId="3" fontId="10" fillId="0" borderId="4" xfId="0" applyNumberFormat="1" applyFont="1" applyBorder="1" applyAlignment="1">
      <alignment horizontal="right" vertical="center" wrapText="1"/>
    </xf>
    <xf numFmtId="0" fontId="5" fillId="0" borderId="0" xfId="0" quotePrefix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3" fontId="11" fillId="10" borderId="2" xfId="0" quotePrefix="1" applyNumberFormat="1" applyFont="1" applyFill="1" applyBorder="1" applyAlignment="1">
      <alignment horizontal="right" vertical="center"/>
    </xf>
    <xf numFmtId="3" fontId="11" fillId="10" borderId="4" xfId="0" applyNumberFormat="1" applyFont="1" applyFill="1" applyBorder="1" applyAlignment="1">
      <alignment horizontal="right" vertical="center" wrapText="1"/>
    </xf>
    <xf numFmtId="3" fontId="11" fillId="9" borderId="2" xfId="0" quotePrefix="1" applyNumberFormat="1" applyFont="1" applyFill="1" applyBorder="1" applyAlignment="1">
      <alignment horizontal="right" vertical="center"/>
    </xf>
    <xf numFmtId="3" fontId="11" fillId="9" borderId="4" xfId="0" quotePrefix="1" applyNumberFormat="1" applyFont="1" applyFill="1" applyBorder="1" applyAlignment="1">
      <alignment horizontal="right" vertical="center"/>
    </xf>
    <xf numFmtId="0" fontId="12" fillId="0" borderId="0" xfId="0" applyFont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0" fontId="14" fillId="0" borderId="0" xfId="0" quotePrefix="1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11" fillId="0" borderId="3" xfId="0" quotePrefix="1" applyFont="1" applyBorder="1" applyAlignment="1">
      <alignment horizontal="left" vertical="center" wrapText="1"/>
    </xf>
    <xf numFmtId="0" fontId="11" fillId="0" borderId="3" xfId="0" quotePrefix="1" applyFont="1" applyBorder="1" applyAlignment="1">
      <alignment horizontal="center" vertical="center" wrapText="1"/>
    </xf>
    <xf numFmtId="0" fontId="11" fillId="0" borderId="3" xfId="0" quotePrefix="1" applyFont="1" applyBorder="1" applyAlignment="1">
      <alignment horizontal="left" vertical="center"/>
    </xf>
    <xf numFmtId="3" fontId="10" fillId="9" borderId="2" xfId="0" quotePrefix="1" applyNumberFormat="1" applyFont="1" applyFill="1" applyBorder="1" applyAlignment="1">
      <alignment horizontal="right" vertical="center"/>
    </xf>
    <xf numFmtId="3" fontId="10" fillId="9" borderId="4" xfId="0" quotePrefix="1" applyNumberFormat="1" applyFont="1" applyFill="1" applyBorder="1" applyAlignment="1">
      <alignment horizontal="right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0" fillId="2" borderId="4" xfId="0" applyFont="1" applyFill="1" applyBorder="1" applyAlignment="1" applyProtection="1">
      <alignment horizontal="center" vertical="center" wrapText="1" readingOrder="1"/>
      <protection locked="0"/>
    </xf>
    <xf numFmtId="0" fontId="18" fillId="3" borderId="4" xfId="0" applyFont="1" applyFill="1" applyBorder="1" applyAlignment="1" applyProtection="1">
      <alignment vertical="center" wrapText="1" readingOrder="1"/>
      <protection locked="0"/>
    </xf>
    <xf numFmtId="164" fontId="18" fillId="3" borderId="4" xfId="0" applyNumberFormat="1" applyFont="1" applyFill="1" applyBorder="1" applyAlignment="1" applyProtection="1">
      <alignment vertical="center" wrapText="1" readingOrder="1"/>
      <protection locked="0"/>
    </xf>
    <xf numFmtId="164" fontId="18" fillId="3" borderId="4" xfId="0" applyNumberFormat="1" applyFont="1" applyFill="1" applyBorder="1" applyAlignment="1" applyProtection="1">
      <alignment horizontal="right" vertical="center" wrapText="1" readingOrder="1"/>
      <protection locked="0"/>
    </xf>
    <xf numFmtId="0" fontId="19" fillId="4" borderId="4" xfId="0" applyFont="1" applyFill="1" applyBorder="1" applyAlignment="1" applyProtection="1">
      <alignment vertical="center" wrapText="1" readingOrder="1"/>
      <protection locked="0"/>
    </xf>
    <xf numFmtId="164" fontId="19" fillId="4" borderId="4" xfId="0" applyNumberFormat="1" applyFont="1" applyFill="1" applyBorder="1" applyAlignment="1" applyProtection="1">
      <alignment vertical="center" wrapText="1" readingOrder="1"/>
      <protection locked="0"/>
    </xf>
    <xf numFmtId="164" fontId="19" fillId="4" borderId="4" xfId="0" applyNumberFormat="1" applyFont="1" applyFill="1" applyBorder="1" applyAlignment="1" applyProtection="1">
      <alignment horizontal="right" vertical="center" wrapText="1" readingOrder="1"/>
      <protection locked="0"/>
    </xf>
    <xf numFmtId="0" fontId="20" fillId="5" borderId="4" xfId="0" applyFont="1" applyFill="1" applyBorder="1" applyAlignment="1" applyProtection="1">
      <alignment vertical="center" wrapText="1" readingOrder="1"/>
      <protection locked="0"/>
    </xf>
    <xf numFmtId="164" fontId="20" fillId="5" borderId="4" xfId="0" applyNumberFormat="1" applyFont="1" applyFill="1" applyBorder="1" applyAlignment="1" applyProtection="1">
      <alignment vertical="center" wrapText="1" readingOrder="1"/>
      <protection locked="0"/>
    </xf>
    <xf numFmtId="164" fontId="20" fillId="5" borderId="4" xfId="0" applyNumberFormat="1" applyFont="1" applyFill="1" applyBorder="1" applyAlignment="1" applyProtection="1">
      <alignment horizontal="right" vertical="center" wrapText="1" readingOrder="1"/>
      <protection locked="0"/>
    </xf>
    <xf numFmtId="0" fontId="19" fillId="6" borderId="4" xfId="0" applyFont="1" applyFill="1" applyBorder="1" applyAlignment="1" applyProtection="1">
      <alignment vertical="center" wrapText="1" readingOrder="1"/>
      <protection locked="0"/>
    </xf>
    <xf numFmtId="164" fontId="19" fillId="6" borderId="4" xfId="0" applyNumberFormat="1" applyFont="1" applyFill="1" applyBorder="1" applyAlignment="1" applyProtection="1">
      <alignment vertical="center" wrapText="1" readingOrder="1"/>
      <protection locked="0"/>
    </xf>
    <xf numFmtId="164" fontId="19" fillId="6" borderId="4" xfId="0" applyNumberFormat="1" applyFont="1" applyFill="1" applyBorder="1" applyAlignment="1" applyProtection="1">
      <alignment horizontal="right" vertical="center" wrapText="1" readingOrder="1"/>
      <protection locked="0"/>
    </xf>
    <xf numFmtId="0" fontId="19" fillId="7" borderId="4" xfId="0" applyFont="1" applyFill="1" applyBorder="1" applyAlignment="1" applyProtection="1">
      <alignment vertical="center" wrapText="1" readingOrder="1"/>
      <protection locked="0"/>
    </xf>
    <xf numFmtId="164" fontId="19" fillId="7" borderId="4" xfId="0" applyNumberFormat="1" applyFont="1" applyFill="1" applyBorder="1" applyAlignment="1" applyProtection="1">
      <alignment vertical="center" wrapText="1" readingOrder="1"/>
      <protection locked="0"/>
    </xf>
    <xf numFmtId="164" fontId="19" fillId="7" borderId="4" xfId="0" applyNumberFormat="1" applyFont="1" applyFill="1" applyBorder="1" applyAlignment="1" applyProtection="1">
      <alignment horizontal="right" vertical="center" wrapText="1" readingOrder="1"/>
      <protection locked="0"/>
    </xf>
    <xf numFmtId="165" fontId="2" fillId="0" borderId="0" xfId="0" applyNumberFormat="1" applyFont="1" applyAlignment="1">
      <alignment vertical="center"/>
    </xf>
    <xf numFmtId="0" fontId="2" fillId="0" borderId="0" xfId="1" applyAlignment="1">
      <alignment vertical="center"/>
    </xf>
    <xf numFmtId="0" fontId="2" fillId="0" borderId="4" xfId="1" applyBorder="1" applyAlignment="1" applyProtection="1">
      <alignment vertical="center" wrapText="1" readingOrder="1"/>
      <protection locked="0"/>
    </xf>
    <xf numFmtId="164" fontId="2" fillId="0" borderId="4" xfId="1" applyNumberFormat="1" applyBorder="1" applyAlignment="1" applyProtection="1">
      <alignment vertical="center" wrapText="1" readingOrder="1"/>
      <protection locked="0"/>
    </xf>
    <xf numFmtId="164" fontId="2" fillId="0" borderId="4" xfId="1" applyNumberFormat="1" applyBorder="1" applyAlignment="1" applyProtection="1">
      <alignment horizontal="right" vertical="center" wrapText="1" readingOrder="1"/>
      <protection locked="0"/>
    </xf>
    <xf numFmtId="0" fontId="11" fillId="0" borderId="4" xfId="1" applyFont="1" applyBorder="1" applyAlignment="1" applyProtection="1">
      <alignment vertical="center" wrapText="1" readingOrder="1"/>
      <protection locked="0"/>
    </xf>
    <xf numFmtId="0" fontId="11" fillId="0" borderId="0" xfId="1" applyFont="1" applyAlignment="1">
      <alignment vertical="center"/>
    </xf>
    <xf numFmtId="0" fontId="11" fillId="0" borderId="0" xfId="1" applyFont="1" applyAlignment="1">
      <alignment horizontal="center" vertical="center"/>
    </xf>
    <xf numFmtId="164" fontId="11" fillId="0" borderId="4" xfId="1" applyNumberFormat="1" applyFont="1" applyBorder="1" applyAlignment="1" applyProtection="1">
      <alignment vertical="center" wrapText="1" readingOrder="1"/>
      <protection locked="0"/>
    </xf>
    <xf numFmtId="164" fontId="11" fillId="0" borderId="4" xfId="1" applyNumberFormat="1" applyFont="1" applyBorder="1" applyAlignment="1" applyProtection="1">
      <alignment horizontal="right" vertical="center" wrapText="1" readingOrder="1"/>
      <protection locked="0"/>
    </xf>
    <xf numFmtId="0" fontId="11" fillId="11" borderId="4" xfId="1" applyFont="1" applyFill="1" applyBorder="1" applyAlignment="1" applyProtection="1">
      <alignment horizontal="center" vertical="center" wrapText="1" readingOrder="1"/>
      <protection locked="0"/>
    </xf>
    <xf numFmtId="0" fontId="11" fillId="10" borderId="4" xfId="1" applyFont="1" applyFill="1" applyBorder="1" applyAlignment="1" applyProtection="1">
      <alignment vertical="center" wrapText="1" readingOrder="1"/>
      <protection locked="0"/>
    </xf>
    <xf numFmtId="164" fontId="11" fillId="10" borderId="4" xfId="1" applyNumberFormat="1" applyFont="1" applyFill="1" applyBorder="1" applyAlignment="1" applyProtection="1">
      <alignment vertical="center" wrapText="1" readingOrder="1"/>
      <protection locked="0"/>
    </xf>
    <xf numFmtId="164" fontId="11" fillId="10" borderId="4" xfId="1" applyNumberFormat="1" applyFont="1" applyFill="1" applyBorder="1" applyAlignment="1" applyProtection="1">
      <alignment horizontal="right" vertical="center" wrapText="1" readingOrder="1"/>
      <protection locked="0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0" fillId="12" borderId="4" xfId="0" applyFont="1" applyFill="1" applyBorder="1" applyAlignment="1" applyProtection="1">
      <alignment horizontal="center" vertical="center" wrapText="1" readingOrder="1"/>
      <protection locked="0"/>
    </xf>
    <xf numFmtId="0" fontId="10" fillId="11" borderId="4" xfId="0" applyFont="1" applyFill="1" applyBorder="1" applyAlignment="1">
      <alignment horizontal="center" vertical="center" wrapText="1"/>
    </xf>
    <xf numFmtId="0" fontId="11" fillId="13" borderId="4" xfId="1" applyFont="1" applyFill="1" applyBorder="1" applyAlignment="1" applyProtection="1">
      <alignment vertical="center" wrapText="1" readingOrder="1"/>
      <protection locked="0"/>
    </xf>
    <xf numFmtId="164" fontId="11" fillId="13" borderId="4" xfId="1" applyNumberFormat="1" applyFont="1" applyFill="1" applyBorder="1" applyAlignment="1" applyProtection="1">
      <alignment horizontal="right" vertical="center" wrapText="1" readingOrder="1"/>
      <protection locked="0"/>
    </xf>
    <xf numFmtId="164" fontId="11" fillId="13" borderId="4" xfId="1" applyNumberFormat="1" applyFont="1" applyFill="1" applyBorder="1" applyAlignment="1" applyProtection="1">
      <alignment vertical="center" wrapText="1" readingOrder="1"/>
      <protection locked="0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14" borderId="4" xfId="1" applyFont="1" applyFill="1" applyBorder="1" applyAlignment="1" applyProtection="1">
      <alignment vertical="center" wrapText="1" readingOrder="1"/>
      <protection locked="0"/>
    </xf>
    <xf numFmtId="164" fontId="11" fillId="14" borderId="4" xfId="1" applyNumberFormat="1" applyFont="1" applyFill="1" applyBorder="1" applyAlignment="1" applyProtection="1">
      <alignment horizontal="right" vertical="center" wrapText="1" readingOrder="1"/>
      <protection locked="0"/>
    </xf>
    <xf numFmtId="164" fontId="11" fillId="14" borderId="4" xfId="1" applyNumberFormat="1" applyFont="1" applyFill="1" applyBorder="1" applyAlignment="1" applyProtection="1">
      <alignment vertical="center" wrapText="1" readingOrder="1"/>
      <protection locked="0"/>
    </xf>
    <xf numFmtId="0" fontId="11" fillId="15" borderId="4" xfId="1" applyFont="1" applyFill="1" applyBorder="1" applyAlignment="1" applyProtection="1">
      <alignment vertical="center" wrapText="1" readingOrder="1"/>
      <protection locked="0"/>
    </xf>
    <xf numFmtId="164" fontId="11" fillId="15" borderId="4" xfId="1" applyNumberFormat="1" applyFont="1" applyFill="1" applyBorder="1" applyAlignment="1" applyProtection="1">
      <alignment horizontal="right" vertical="center" wrapText="1" readingOrder="1"/>
      <protection locked="0"/>
    </xf>
    <xf numFmtId="164" fontId="11" fillId="15" borderId="4" xfId="1" applyNumberFormat="1" applyFont="1" applyFill="1" applyBorder="1" applyAlignment="1" applyProtection="1">
      <alignment vertical="center" wrapText="1" readingOrder="1"/>
      <protection locked="0"/>
    </xf>
    <xf numFmtId="0" fontId="11" fillId="16" borderId="4" xfId="1" applyFont="1" applyFill="1" applyBorder="1" applyAlignment="1" applyProtection="1">
      <alignment vertical="center" wrapText="1" readingOrder="1"/>
      <protection locked="0"/>
    </xf>
    <xf numFmtId="164" fontId="11" fillId="16" borderId="4" xfId="1" applyNumberFormat="1" applyFont="1" applyFill="1" applyBorder="1" applyAlignment="1" applyProtection="1">
      <alignment horizontal="right" vertical="center" wrapText="1" readingOrder="1"/>
      <protection locked="0"/>
    </xf>
    <xf numFmtId="164" fontId="11" fillId="16" borderId="4" xfId="1" applyNumberFormat="1" applyFont="1" applyFill="1" applyBorder="1" applyAlignment="1" applyProtection="1">
      <alignment vertical="center" wrapText="1" readingOrder="1"/>
      <protection locked="0"/>
    </xf>
    <xf numFmtId="0" fontId="11" fillId="17" borderId="4" xfId="1" applyFont="1" applyFill="1" applyBorder="1" applyAlignment="1" applyProtection="1">
      <alignment vertical="center" wrapText="1" readingOrder="1"/>
      <protection locked="0"/>
    </xf>
    <xf numFmtId="164" fontId="11" fillId="17" borderId="4" xfId="1" applyNumberFormat="1" applyFont="1" applyFill="1" applyBorder="1" applyAlignment="1" applyProtection="1">
      <alignment horizontal="right" vertical="center" wrapText="1" readingOrder="1"/>
      <protection locked="0"/>
    </xf>
    <xf numFmtId="164" fontId="11" fillId="17" borderId="4" xfId="1" applyNumberFormat="1" applyFont="1" applyFill="1" applyBorder="1" applyAlignment="1" applyProtection="1">
      <alignment vertical="center" wrapText="1" readingOrder="1"/>
      <protection locked="0"/>
    </xf>
    <xf numFmtId="165" fontId="2" fillId="0" borderId="0" xfId="1" applyNumberFormat="1" applyAlignment="1">
      <alignment vertical="center"/>
    </xf>
    <xf numFmtId="0" fontId="11" fillId="9" borderId="2" xfId="0" applyFont="1" applyFill="1" applyBorder="1" applyAlignment="1">
      <alignment horizontal="left" vertical="center" wrapText="1"/>
    </xf>
    <xf numFmtId="0" fontId="2" fillId="9" borderId="3" xfId="0" applyFont="1" applyFill="1" applyBorder="1" applyAlignment="1">
      <alignment vertical="center" wrapText="1"/>
    </xf>
    <xf numFmtId="0" fontId="2" fillId="9" borderId="3" xfId="0" applyFont="1" applyFill="1" applyBorder="1" applyAlignment="1">
      <alignment vertical="center"/>
    </xf>
    <xf numFmtId="0" fontId="11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vertical="center" wrapText="1"/>
    </xf>
    <xf numFmtId="0" fontId="2" fillId="0" borderId="3" xfId="0" applyFont="1" applyBorder="1" applyAlignment="1">
      <alignment vertical="center"/>
    </xf>
    <xf numFmtId="0" fontId="11" fillId="0" borderId="2" xfId="0" quotePrefix="1" applyFont="1" applyBorder="1" applyAlignment="1">
      <alignment horizontal="left" vertical="center"/>
    </xf>
    <xf numFmtId="0" fontId="11" fillId="0" borderId="2" xfId="0" quotePrefix="1" applyFont="1" applyBorder="1" applyAlignment="1">
      <alignment horizontal="left" vertical="center" wrapText="1"/>
    </xf>
    <xf numFmtId="0" fontId="11" fillId="9" borderId="2" xfId="0" quotePrefix="1" applyFont="1" applyFill="1" applyBorder="1" applyAlignment="1">
      <alignment horizontal="left" vertical="center" wrapText="1"/>
    </xf>
    <xf numFmtId="0" fontId="11" fillId="10" borderId="2" xfId="0" applyFont="1" applyFill="1" applyBorder="1" applyAlignment="1">
      <alignment horizontal="left" vertical="center" wrapText="1"/>
    </xf>
    <xf numFmtId="0" fontId="11" fillId="10" borderId="3" xfId="0" applyFont="1" applyFill="1" applyBorder="1" applyAlignment="1">
      <alignment horizontal="left" vertical="center" wrapText="1"/>
    </xf>
    <xf numFmtId="0" fontId="11" fillId="10" borderId="5" xfId="0" applyFont="1" applyFill="1" applyBorder="1" applyAlignment="1">
      <alignment horizontal="left" vertical="center" wrapText="1"/>
    </xf>
    <xf numFmtId="0" fontId="11" fillId="9" borderId="3" xfId="0" applyFont="1" applyFill="1" applyBorder="1" applyAlignment="1">
      <alignment horizontal="left" vertical="center" wrapText="1"/>
    </xf>
    <xf numFmtId="0" fontId="11" fillId="9" borderId="5" xfId="0" applyFont="1" applyFill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16" fillId="0" borderId="0" xfId="0" applyFont="1" applyAlignment="1">
      <alignment vertical="center" wrapText="1"/>
    </xf>
    <xf numFmtId="0" fontId="17" fillId="0" borderId="0" xfId="0" applyFont="1" applyAlignment="1">
      <alignment vertical="center" wrapText="1"/>
    </xf>
  </cellXfs>
  <cellStyles count="2">
    <cellStyle name="Normal" xfId="0" builtinId="0"/>
    <cellStyle name="Normal 2" xfId="1" xr:uid="{82FE698E-378C-4FBE-B82A-2C01209B98D8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757575"/>
      <rgbColor rgb="00FFFFFF"/>
      <rgbColor rgb="003535FF"/>
      <rgbColor rgb="00FFEE75"/>
      <rgbColor rgb="00000000"/>
      <rgbColor rgb="00C1C1FF"/>
      <rgbColor rgb="00E1E1FF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045FC1-A81A-408A-A813-5C5181EFA01B}">
  <dimension ref="A1:J39"/>
  <sheetViews>
    <sheetView tabSelected="1" zoomScaleNormal="100" workbookViewId="0">
      <selection activeCell="A5" sqref="A5"/>
    </sheetView>
  </sheetViews>
  <sheetFormatPr defaultColWidth="9.140625" defaultRowHeight="12.75" x14ac:dyDescent="0.2"/>
  <cols>
    <col min="1" max="4" width="9.140625" style="1"/>
    <col min="5" max="10" width="25.28515625" style="1" customWidth="1"/>
    <col min="11" max="16384" width="9.140625" style="1"/>
  </cols>
  <sheetData>
    <row r="1" spans="1:10" ht="20.25" customHeight="1" x14ac:dyDescent="0.2">
      <c r="A1" s="81" t="s">
        <v>105</v>
      </c>
      <c r="B1" s="71"/>
      <c r="C1" s="71"/>
      <c r="D1" s="71"/>
      <c r="E1" s="71"/>
      <c r="F1" s="71"/>
      <c r="G1" s="71"/>
      <c r="H1" s="71"/>
      <c r="I1" s="71"/>
      <c r="J1" s="71"/>
    </row>
    <row r="2" spans="1:10" ht="15.75" customHeight="1" x14ac:dyDescent="0.2">
      <c r="A2" s="81" t="s">
        <v>74</v>
      </c>
      <c r="B2" s="72"/>
      <c r="C2" s="72"/>
      <c r="D2" s="72"/>
      <c r="E2" s="72"/>
      <c r="F2" s="72"/>
      <c r="G2" s="72"/>
      <c r="H2" s="72"/>
      <c r="I2" s="73"/>
      <c r="J2" s="73"/>
    </row>
    <row r="3" spans="1:10" ht="15.75" customHeight="1" x14ac:dyDescent="0.2">
      <c r="A3" s="81" t="s">
        <v>75</v>
      </c>
      <c r="B3" s="74"/>
      <c r="C3" s="74"/>
      <c r="D3" s="74"/>
      <c r="E3" s="74"/>
      <c r="F3" s="74"/>
      <c r="G3" s="74"/>
      <c r="H3" s="74"/>
      <c r="I3" s="74"/>
      <c r="J3" s="74"/>
    </row>
    <row r="4" spans="1:10" ht="18" x14ac:dyDescent="0.2">
      <c r="A4" s="3"/>
      <c r="B4" s="4"/>
      <c r="C4" s="4"/>
      <c r="D4" s="4"/>
      <c r="E4" s="5"/>
      <c r="F4" s="6"/>
      <c r="G4" s="6"/>
      <c r="H4" s="6"/>
      <c r="I4" s="6"/>
      <c r="J4" s="7" t="s">
        <v>76</v>
      </c>
    </row>
    <row r="5" spans="1:10" ht="25.5" x14ac:dyDescent="0.2">
      <c r="A5" s="8"/>
      <c r="B5" s="9"/>
      <c r="C5" s="9"/>
      <c r="D5" s="10"/>
      <c r="E5" s="11"/>
      <c r="F5" s="12" t="s">
        <v>97</v>
      </c>
      <c r="G5" s="12" t="s">
        <v>98</v>
      </c>
      <c r="H5" s="12" t="s">
        <v>99</v>
      </c>
      <c r="I5" s="12" t="s">
        <v>77</v>
      </c>
      <c r="J5" s="12" t="s">
        <v>100</v>
      </c>
    </row>
    <row r="6" spans="1:10" x14ac:dyDescent="0.2">
      <c r="A6" s="96" t="s">
        <v>78</v>
      </c>
      <c r="B6" s="97"/>
      <c r="C6" s="97"/>
      <c r="D6" s="97"/>
      <c r="E6" s="98"/>
      <c r="F6" s="14">
        <f>F7+F8</f>
        <v>4514093.72</v>
      </c>
      <c r="G6" s="14">
        <f t="shared" ref="G6:J6" si="0">G7+G8</f>
        <v>5715500</v>
      </c>
      <c r="H6" s="14">
        <f>H7+H8</f>
        <v>5507800</v>
      </c>
      <c r="I6" s="14">
        <f t="shared" si="0"/>
        <v>5623600</v>
      </c>
      <c r="J6" s="14">
        <f t="shared" si="0"/>
        <v>5674500</v>
      </c>
    </row>
    <row r="7" spans="1:10" x14ac:dyDescent="0.2">
      <c r="A7" s="99" t="s">
        <v>79</v>
      </c>
      <c r="B7" s="100"/>
      <c r="C7" s="100"/>
      <c r="D7" s="100"/>
      <c r="E7" s="101"/>
      <c r="F7" s="15">
        <v>4514093.72</v>
      </c>
      <c r="G7" s="15">
        <v>5715500</v>
      </c>
      <c r="H7" s="15">
        <v>5507800</v>
      </c>
      <c r="I7" s="15">
        <v>5623600</v>
      </c>
      <c r="J7" s="15">
        <v>5674500</v>
      </c>
    </row>
    <row r="8" spans="1:10" x14ac:dyDescent="0.2">
      <c r="A8" s="102" t="s">
        <v>80</v>
      </c>
      <c r="B8" s="101"/>
      <c r="C8" s="101"/>
      <c r="D8" s="101"/>
      <c r="E8" s="101"/>
      <c r="F8" s="15"/>
      <c r="G8" s="15"/>
      <c r="H8" s="15"/>
      <c r="I8" s="15"/>
      <c r="J8" s="15"/>
    </row>
    <row r="9" spans="1:10" x14ac:dyDescent="0.2">
      <c r="A9" s="16" t="s">
        <v>81</v>
      </c>
      <c r="B9" s="13"/>
      <c r="C9" s="13"/>
      <c r="D9" s="13"/>
      <c r="E9" s="13"/>
      <c r="F9" s="14">
        <f>F10+F11</f>
        <v>4737141.3599999994</v>
      </c>
      <c r="G9" s="14">
        <f t="shared" ref="G9:J9" si="1">G10+G11</f>
        <v>5665500</v>
      </c>
      <c r="H9" s="14">
        <f t="shared" si="1"/>
        <v>5457800</v>
      </c>
      <c r="I9" s="14">
        <f t="shared" si="1"/>
        <v>5623600</v>
      </c>
      <c r="J9" s="14">
        <f t="shared" si="1"/>
        <v>5674500</v>
      </c>
    </row>
    <row r="10" spans="1:10" x14ac:dyDescent="0.2">
      <c r="A10" s="103" t="s">
        <v>82</v>
      </c>
      <c r="B10" s="100"/>
      <c r="C10" s="100"/>
      <c r="D10" s="100"/>
      <c r="E10" s="100"/>
      <c r="F10" s="15">
        <v>4511711.68</v>
      </c>
      <c r="G10" s="15">
        <v>5202100</v>
      </c>
      <c r="H10" s="15">
        <v>5109300</v>
      </c>
      <c r="I10" s="15">
        <v>5264400</v>
      </c>
      <c r="J10" s="15">
        <v>5312700</v>
      </c>
    </row>
    <row r="11" spans="1:10" x14ac:dyDescent="0.2">
      <c r="A11" s="102" t="s">
        <v>83</v>
      </c>
      <c r="B11" s="101"/>
      <c r="C11" s="101"/>
      <c r="D11" s="101"/>
      <c r="E11" s="101"/>
      <c r="F11" s="15">
        <v>225429.68</v>
      </c>
      <c r="G11" s="15">
        <v>463400</v>
      </c>
      <c r="H11" s="15">
        <v>348500</v>
      </c>
      <c r="I11" s="15">
        <v>359200</v>
      </c>
      <c r="J11" s="15">
        <v>361800</v>
      </c>
    </row>
    <row r="12" spans="1:10" x14ac:dyDescent="0.2">
      <c r="A12" s="104" t="s">
        <v>84</v>
      </c>
      <c r="B12" s="97"/>
      <c r="C12" s="97"/>
      <c r="D12" s="97"/>
      <c r="E12" s="97"/>
      <c r="F12" s="14">
        <f>F6-F9</f>
        <v>-223047.63999999966</v>
      </c>
      <c r="G12" s="14">
        <f t="shared" ref="G12" si="2">G6-G9</f>
        <v>50000</v>
      </c>
      <c r="H12" s="14">
        <f>H6-H9</f>
        <v>50000</v>
      </c>
      <c r="I12" s="14">
        <f t="shared" ref="I12:J12" si="3">I6-I9</f>
        <v>0</v>
      </c>
      <c r="J12" s="14">
        <f t="shared" si="3"/>
        <v>0</v>
      </c>
    </row>
    <row r="13" spans="1:10" x14ac:dyDescent="0.2">
      <c r="A13" s="18"/>
    </row>
    <row r="14" spans="1:10" ht="18" x14ac:dyDescent="0.2">
      <c r="A14" s="2"/>
      <c r="B14" s="19"/>
      <c r="C14" s="19"/>
      <c r="D14" s="19"/>
      <c r="E14" s="19"/>
      <c r="F14" s="19"/>
      <c r="G14" s="19"/>
      <c r="H14" s="20"/>
      <c r="I14" s="20"/>
      <c r="J14" s="20"/>
    </row>
    <row r="15" spans="1:10" ht="15.75" customHeight="1" x14ac:dyDescent="0.2">
      <c r="A15" s="81" t="s">
        <v>85</v>
      </c>
      <c r="B15" s="74"/>
      <c r="C15" s="74"/>
      <c r="D15" s="74"/>
      <c r="E15" s="74"/>
      <c r="F15" s="74"/>
      <c r="G15" s="74"/>
      <c r="H15" s="74"/>
      <c r="I15" s="74"/>
      <c r="J15" s="74"/>
    </row>
    <row r="16" spans="1:10" ht="18" x14ac:dyDescent="0.2">
      <c r="A16" s="2"/>
      <c r="B16" s="19"/>
      <c r="C16" s="19"/>
      <c r="D16" s="19"/>
      <c r="E16" s="19"/>
      <c r="F16" s="19"/>
      <c r="G16" s="19"/>
      <c r="H16" s="20"/>
      <c r="I16" s="20"/>
      <c r="J16" s="7" t="s">
        <v>76</v>
      </c>
    </row>
    <row r="17" spans="1:10" ht="25.5" x14ac:dyDescent="0.2">
      <c r="A17" s="8"/>
      <c r="B17" s="9"/>
      <c r="C17" s="9"/>
      <c r="D17" s="10"/>
      <c r="E17" s="11"/>
      <c r="F17" s="12" t="s">
        <v>97</v>
      </c>
      <c r="G17" s="12" t="s">
        <v>98</v>
      </c>
      <c r="H17" s="12" t="s">
        <v>99</v>
      </c>
      <c r="I17" s="12" t="s">
        <v>77</v>
      </c>
      <c r="J17" s="12" t="s">
        <v>100</v>
      </c>
    </row>
    <row r="18" spans="1:10" x14ac:dyDescent="0.2">
      <c r="A18" s="102" t="s">
        <v>86</v>
      </c>
      <c r="B18" s="101"/>
      <c r="C18" s="101"/>
      <c r="D18" s="101"/>
      <c r="E18" s="101"/>
      <c r="F18" s="15"/>
      <c r="G18" s="15"/>
      <c r="H18" s="15">
        <v>0</v>
      </c>
      <c r="I18" s="15"/>
      <c r="J18" s="21"/>
    </row>
    <row r="19" spans="1:10" x14ac:dyDescent="0.2">
      <c r="A19" s="102" t="s">
        <v>87</v>
      </c>
      <c r="B19" s="101"/>
      <c r="C19" s="101"/>
      <c r="D19" s="101"/>
      <c r="E19" s="101"/>
      <c r="F19" s="15"/>
      <c r="G19" s="15"/>
      <c r="H19" s="15">
        <v>0</v>
      </c>
      <c r="I19" s="15"/>
      <c r="J19" s="21"/>
    </row>
    <row r="20" spans="1:10" x14ac:dyDescent="0.2">
      <c r="A20" s="104" t="s">
        <v>88</v>
      </c>
      <c r="B20" s="97"/>
      <c r="C20" s="97"/>
      <c r="D20" s="97"/>
      <c r="E20" s="97"/>
      <c r="F20" s="14">
        <f>F18-F19</f>
        <v>0</v>
      </c>
      <c r="G20" s="14">
        <f t="shared" ref="G20:J20" si="4">G18-G19</f>
        <v>0</v>
      </c>
      <c r="H20" s="14">
        <f t="shared" si="4"/>
        <v>0</v>
      </c>
      <c r="I20" s="14">
        <f t="shared" si="4"/>
        <v>0</v>
      </c>
      <c r="J20" s="14">
        <f t="shared" si="4"/>
        <v>0</v>
      </c>
    </row>
    <row r="21" spans="1:10" x14ac:dyDescent="0.2">
      <c r="A21" s="104" t="s">
        <v>89</v>
      </c>
      <c r="B21" s="97"/>
      <c r="C21" s="97"/>
      <c r="D21" s="97"/>
      <c r="E21" s="97"/>
      <c r="F21" s="14">
        <f>F12+F20</f>
        <v>-223047.63999999966</v>
      </c>
      <c r="G21" s="14">
        <f>G12+G20</f>
        <v>50000</v>
      </c>
      <c r="H21" s="14">
        <f>H12+H20</f>
        <v>50000</v>
      </c>
      <c r="I21" s="14">
        <f>I12+I20</f>
        <v>0</v>
      </c>
      <c r="J21" s="14">
        <f>J12+J20</f>
        <v>0</v>
      </c>
    </row>
    <row r="22" spans="1:10" ht="18" x14ac:dyDescent="0.2">
      <c r="A22" s="22"/>
      <c r="B22" s="19"/>
      <c r="C22" s="19"/>
      <c r="D22" s="19"/>
      <c r="E22" s="19"/>
      <c r="F22" s="19"/>
      <c r="G22" s="19"/>
      <c r="H22" s="20"/>
      <c r="I22" s="20"/>
      <c r="J22" s="20"/>
    </row>
    <row r="23" spans="1:10" ht="15.75" customHeight="1" x14ac:dyDescent="0.2">
      <c r="A23" s="81" t="s">
        <v>90</v>
      </c>
      <c r="B23" s="74"/>
      <c r="C23" s="74"/>
      <c r="D23" s="74"/>
      <c r="E23" s="74"/>
      <c r="F23" s="74"/>
      <c r="G23" s="74"/>
      <c r="H23" s="74"/>
      <c r="I23" s="74"/>
      <c r="J23" s="74"/>
    </row>
    <row r="24" spans="1:10" ht="15.75" x14ac:dyDescent="0.2">
      <c r="A24" s="23"/>
      <c r="B24" s="24"/>
      <c r="C24" s="24"/>
      <c r="D24" s="24"/>
      <c r="E24" s="24"/>
      <c r="F24" s="24"/>
      <c r="G24" s="24"/>
      <c r="H24" s="24"/>
      <c r="I24" s="24"/>
      <c r="J24" s="7" t="s">
        <v>76</v>
      </c>
    </row>
    <row r="25" spans="1:10" ht="25.5" x14ac:dyDescent="0.2">
      <c r="A25" s="8"/>
      <c r="B25" s="9"/>
      <c r="C25" s="9"/>
      <c r="D25" s="10"/>
      <c r="E25" s="11"/>
      <c r="F25" s="12" t="s">
        <v>97</v>
      </c>
      <c r="G25" s="12" t="s">
        <v>98</v>
      </c>
      <c r="H25" s="12" t="s">
        <v>99</v>
      </c>
      <c r="I25" s="12" t="s">
        <v>77</v>
      </c>
      <c r="J25" s="12" t="s">
        <v>100</v>
      </c>
    </row>
    <row r="26" spans="1:10" ht="15" customHeight="1" x14ac:dyDescent="0.2">
      <c r="A26" s="105" t="s">
        <v>91</v>
      </c>
      <c r="B26" s="106"/>
      <c r="C26" s="106"/>
      <c r="D26" s="106"/>
      <c r="E26" s="107"/>
      <c r="F26" s="25"/>
      <c r="G26" s="25"/>
      <c r="H26" s="25"/>
      <c r="I26" s="25">
        <v>0</v>
      </c>
      <c r="J26" s="26">
        <v>0</v>
      </c>
    </row>
    <row r="27" spans="1:10" ht="15" customHeight="1" x14ac:dyDescent="0.2">
      <c r="A27" s="104" t="s">
        <v>92</v>
      </c>
      <c r="B27" s="97"/>
      <c r="C27" s="97"/>
      <c r="D27" s="97"/>
      <c r="E27" s="97"/>
      <c r="F27" s="27">
        <f>F21+F26</f>
        <v>-223047.63999999966</v>
      </c>
      <c r="G27" s="27">
        <f t="shared" ref="G27:J27" si="5">G21+G26</f>
        <v>50000</v>
      </c>
      <c r="H27" s="27">
        <f t="shared" si="5"/>
        <v>50000</v>
      </c>
      <c r="I27" s="27">
        <f t="shared" si="5"/>
        <v>0</v>
      </c>
      <c r="J27" s="28">
        <f t="shared" si="5"/>
        <v>0</v>
      </c>
    </row>
    <row r="28" spans="1:10" ht="45" customHeight="1" x14ac:dyDescent="0.2">
      <c r="A28" s="96" t="s">
        <v>93</v>
      </c>
      <c r="B28" s="108"/>
      <c r="C28" s="108"/>
      <c r="D28" s="108"/>
      <c r="E28" s="109"/>
      <c r="F28" s="27">
        <f>F12+F20+F26-F27</f>
        <v>0</v>
      </c>
      <c r="G28" s="27">
        <f t="shared" ref="G28:J28" si="6">G12+G20+G26-G27</f>
        <v>0</v>
      </c>
      <c r="H28" s="27">
        <f t="shared" si="6"/>
        <v>0</v>
      </c>
      <c r="I28" s="27">
        <f t="shared" si="6"/>
        <v>0</v>
      </c>
      <c r="J28" s="28">
        <f t="shared" si="6"/>
        <v>0</v>
      </c>
    </row>
    <row r="29" spans="1:10" ht="15.75" x14ac:dyDescent="0.2">
      <c r="A29" s="29"/>
      <c r="B29" s="30"/>
      <c r="C29" s="30"/>
      <c r="D29" s="30"/>
      <c r="E29" s="30"/>
      <c r="F29" s="30"/>
      <c r="G29" s="30"/>
      <c r="H29" s="30"/>
      <c r="I29" s="30"/>
      <c r="J29" s="30"/>
    </row>
    <row r="30" spans="1:10" ht="15.75" customHeight="1" x14ac:dyDescent="0.2">
      <c r="A30" s="82" t="s">
        <v>94</v>
      </c>
      <c r="B30" s="75"/>
      <c r="C30" s="75"/>
      <c r="D30" s="75"/>
      <c r="E30" s="75"/>
      <c r="F30" s="75"/>
      <c r="G30" s="75"/>
      <c r="H30" s="75"/>
      <c r="I30" s="75"/>
      <c r="J30" s="75"/>
    </row>
    <row r="31" spans="1:10" ht="18" x14ac:dyDescent="0.2">
      <c r="A31" s="31"/>
      <c r="B31" s="32"/>
      <c r="C31" s="32"/>
      <c r="D31" s="32"/>
      <c r="E31" s="32"/>
      <c r="F31" s="32"/>
      <c r="G31" s="32"/>
      <c r="H31" s="33"/>
      <c r="I31" s="33"/>
      <c r="J31" s="7" t="s">
        <v>76</v>
      </c>
    </row>
    <row r="32" spans="1:10" ht="25.5" x14ac:dyDescent="0.2">
      <c r="A32" s="17"/>
      <c r="B32" s="34"/>
      <c r="C32" s="34"/>
      <c r="D32" s="35"/>
      <c r="E32" s="36"/>
      <c r="F32" s="12" t="s">
        <v>97</v>
      </c>
      <c r="G32" s="12" t="s">
        <v>98</v>
      </c>
      <c r="H32" s="12" t="s">
        <v>99</v>
      </c>
      <c r="I32" s="12" t="s">
        <v>77</v>
      </c>
      <c r="J32" s="12" t="s">
        <v>100</v>
      </c>
    </row>
    <row r="33" spans="1:10" x14ac:dyDescent="0.2">
      <c r="A33" s="105" t="s">
        <v>91</v>
      </c>
      <c r="B33" s="106"/>
      <c r="C33" s="106"/>
      <c r="D33" s="106"/>
      <c r="E33" s="107"/>
      <c r="F33" s="25">
        <v>0</v>
      </c>
      <c r="G33" s="25">
        <f>F36</f>
        <v>0</v>
      </c>
      <c r="H33" s="25">
        <f>G36</f>
        <v>0</v>
      </c>
      <c r="I33" s="25">
        <f>H36</f>
        <v>0</v>
      </c>
      <c r="J33" s="26">
        <f>I36</f>
        <v>0</v>
      </c>
    </row>
    <row r="34" spans="1:10" ht="28.5" customHeight="1" x14ac:dyDescent="0.2">
      <c r="A34" s="105" t="s">
        <v>95</v>
      </c>
      <c r="B34" s="106"/>
      <c r="C34" s="106"/>
      <c r="D34" s="106"/>
      <c r="E34" s="107"/>
      <c r="F34" s="25">
        <v>0</v>
      </c>
      <c r="G34" s="25">
        <v>0</v>
      </c>
      <c r="H34" s="25">
        <v>0</v>
      </c>
      <c r="I34" s="25">
        <v>0</v>
      </c>
      <c r="J34" s="26">
        <v>0</v>
      </c>
    </row>
    <row r="35" spans="1:10" x14ac:dyDescent="0.2">
      <c r="A35" s="105" t="s">
        <v>96</v>
      </c>
      <c r="B35" s="110"/>
      <c r="C35" s="110"/>
      <c r="D35" s="110"/>
      <c r="E35" s="111"/>
      <c r="F35" s="25">
        <v>0</v>
      </c>
      <c r="G35" s="25">
        <v>0</v>
      </c>
      <c r="H35" s="25">
        <v>0</v>
      </c>
      <c r="I35" s="25">
        <v>0</v>
      </c>
      <c r="J35" s="26">
        <v>0</v>
      </c>
    </row>
    <row r="36" spans="1:10" ht="15" customHeight="1" x14ac:dyDescent="0.2">
      <c r="A36" s="104" t="s">
        <v>92</v>
      </c>
      <c r="B36" s="97"/>
      <c r="C36" s="97"/>
      <c r="D36" s="97"/>
      <c r="E36" s="97"/>
      <c r="F36" s="37">
        <f>F33-F34+F35</f>
        <v>0</v>
      </c>
      <c r="G36" s="37">
        <f t="shared" ref="G36:J36" si="7">G33-G34+G35</f>
        <v>0</v>
      </c>
      <c r="H36" s="37">
        <f>H33-H34+H35</f>
        <v>0</v>
      </c>
      <c r="I36" s="37">
        <f t="shared" si="7"/>
        <v>0</v>
      </c>
      <c r="J36" s="38">
        <f t="shared" si="7"/>
        <v>0</v>
      </c>
    </row>
    <row r="37" spans="1:10" ht="17.25" customHeight="1" x14ac:dyDescent="0.2"/>
    <row r="38" spans="1:10" x14ac:dyDescent="0.2">
      <c r="A38" s="112"/>
      <c r="B38" s="113"/>
      <c r="C38" s="113"/>
      <c r="D38" s="113"/>
      <c r="E38" s="113"/>
      <c r="F38" s="113"/>
      <c r="G38" s="113"/>
      <c r="H38" s="113"/>
      <c r="I38" s="113"/>
      <c r="J38" s="113"/>
    </row>
    <row r="39" spans="1:10" ht="9" customHeight="1" x14ac:dyDescent="0.2"/>
  </sheetData>
  <mergeCells count="18">
    <mergeCell ref="A35:E35"/>
    <mergeCell ref="A36:E36"/>
    <mergeCell ref="A38:J38"/>
    <mergeCell ref="A26:E26"/>
    <mergeCell ref="A27:E27"/>
    <mergeCell ref="A28:E28"/>
    <mergeCell ref="A33:E33"/>
    <mergeCell ref="A34:E34"/>
    <mergeCell ref="A12:E12"/>
    <mergeCell ref="A18:E18"/>
    <mergeCell ref="A19:E19"/>
    <mergeCell ref="A20:E20"/>
    <mergeCell ref="A21:E21"/>
    <mergeCell ref="A6:E6"/>
    <mergeCell ref="A7:E7"/>
    <mergeCell ref="A8:E8"/>
    <mergeCell ref="A10:E10"/>
    <mergeCell ref="A11:E11"/>
  </mergeCells>
  <pageMargins left="0.39370078740157483" right="0.23622047244094491" top="0.47244094488188981" bottom="0.39370078740157483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0D6A2F-23BB-4C66-A3D1-4D99436B81AA}">
  <sheetPr>
    <tabColor rgb="FFFFFF00"/>
  </sheetPr>
  <dimension ref="A1:G125"/>
  <sheetViews>
    <sheetView showGridLines="0" zoomScaleNormal="100" workbookViewId="0">
      <pane ySplit="1" topLeftCell="A2" activePane="bottomLeft" state="frozen"/>
      <selection pane="bottomLeft" activeCell="B13" sqref="B13"/>
    </sheetView>
  </sheetViews>
  <sheetFormatPr defaultRowHeight="16.5" customHeight="1" x14ac:dyDescent="0.2"/>
  <cols>
    <col min="1" max="1" width="9.140625" style="33" bestFit="1" customWidth="1"/>
    <col min="2" max="2" width="82.85546875" style="33" bestFit="1" customWidth="1"/>
    <col min="3" max="7" width="16.7109375" style="33" customWidth="1"/>
    <col min="8" max="256" width="10.7109375" style="33" customWidth="1"/>
    <col min="257" max="16384" width="9.140625" style="33"/>
  </cols>
  <sheetData>
    <row r="1" spans="1:7" s="40" customFormat="1" ht="22.5" customHeight="1" x14ac:dyDescent="0.2">
      <c r="A1" s="41" t="s">
        <v>0</v>
      </c>
      <c r="B1" s="41" t="s">
        <v>1</v>
      </c>
      <c r="C1" s="41" t="s">
        <v>101</v>
      </c>
      <c r="D1" s="41">
        <v>2025</v>
      </c>
      <c r="E1" s="41" t="s">
        <v>2</v>
      </c>
      <c r="F1" s="41" t="s">
        <v>3</v>
      </c>
      <c r="G1" s="41" t="s">
        <v>4</v>
      </c>
    </row>
    <row r="2" spans="1:7" s="39" customFormat="1" ht="16.5" customHeight="1" x14ac:dyDescent="0.2">
      <c r="A2" s="42"/>
      <c r="B2" s="42" t="s">
        <v>5</v>
      </c>
      <c r="C2" s="43">
        <f>C3+C6+C14+C19+C24+C27+C30+C33</f>
        <v>4514093.7200000007</v>
      </c>
      <c r="D2" s="43">
        <f t="shared" ref="D2:G2" si="0">D3+D6+D14+D19+D24+D27+D30+D33</f>
        <v>5715500</v>
      </c>
      <c r="E2" s="43">
        <f t="shared" si="0"/>
        <v>5507800</v>
      </c>
      <c r="F2" s="43">
        <f t="shared" si="0"/>
        <v>5623600</v>
      </c>
      <c r="G2" s="43">
        <f t="shared" si="0"/>
        <v>5674500</v>
      </c>
    </row>
    <row r="3" spans="1:7" s="39" customFormat="1" ht="16.5" customHeight="1" x14ac:dyDescent="0.2">
      <c r="A3" s="45" t="s">
        <v>6</v>
      </c>
      <c r="B3" s="45" t="s">
        <v>7</v>
      </c>
      <c r="C3" s="46">
        <f>C4</f>
        <v>3490340.61</v>
      </c>
      <c r="D3" s="46">
        <f>D4</f>
        <v>4807500</v>
      </c>
      <c r="E3" s="47">
        <v>4894800</v>
      </c>
      <c r="F3" s="46">
        <v>5090600</v>
      </c>
      <c r="G3" s="46">
        <v>5141500</v>
      </c>
    </row>
    <row r="4" spans="1:7" ht="16.5" customHeight="1" x14ac:dyDescent="0.2">
      <c r="A4" s="48" t="s">
        <v>8</v>
      </c>
      <c r="B4" s="48" t="s">
        <v>9</v>
      </c>
      <c r="C4" s="49">
        <f>C5</f>
        <v>3490340.61</v>
      </c>
      <c r="D4" s="49">
        <f>D5</f>
        <v>4807500</v>
      </c>
      <c r="E4" s="50">
        <v>4894800</v>
      </c>
      <c r="F4" s="49">
        <v>5090600</v>
      </c>
      <c r="G4" s="49">
        <v>5141500</v>
      </c>
    </row>
    <row r="5" spans="1:7" ht="16.5" customHeight="1" x14ac:dyDescent="0.2">
      <c r="A5" s="48" t="s">
        <v>10</v>
      </c>
      <c r="B5" s="48" t="s">
        <v>11</v>
      </c>
      <c r="C5" s="49">
        <v>3490340.61</v>
      </c>
      <c r="D5" s="49">
        <v>4807500</v>
      </c>
      <c r="E5" s="50">
        <v>4894800</v>
      </c>
      <c r="F5" s="49">
        <v>5090600</v>
      </c>
      <c r="G5" s="49">
        <v>5141500</v>
      </c>
    </row>
    <row r="6" spans="1:7" s="39" customFormat="1" ht="16.5" customHeight="1" x14ac:dyDescent="0.2">
      <c r="A6" s="45" t="s">
        <v>12</v>
      </c>
      <c r="B6" s="45" t="s">
        <v>13</v>
      </c>
      <c r="C6" s="47">
        <v>294195.76</v>
      </c>
      <c r="D6" s="46">
        <v>312200</v>
      </c>
      <c r="E6" s="47">
        <v>209300</v>
      </c>
      <c r="F6" s="46">
        <v>209300</v>
      </c>
      <c r="G6" s="46">
        <v>209300</v>
      </c>
    </row>
    <row r="7" spans="1:7" ht="16.5" customHeight="1" x14ac:dyDescent="0.2">
      <c r="A7" s="48" t="s">
        <v>8</v>
      </c>
      <c r="B7" s="48" t="s">
        <v>9</v>
      </c>
      <c r="C7" s="50">
        <v>294195.76</v>
      </c>
      <c r="D7" s="49">
        <v>312200</v>
      </c>
      <c r="E7" s="50">
        <v>209300</v>
      </c>
      <c r="F7" s="49">
        <v>209300</v>
      </c>
      <c r="G7" s="49">
        <v>209300</v>
      </c>
    </row>
    <row r="8" spans="1:7" ht="16.5" customHeight="1" x14ac:dyDescent="0.2">
      <c r="A8" s="48" t="s">
        <v>14</v>
      </c>
      <c r="B8" s="48" t="s">
        <v>15</v>
      </c>
      <c r="C8" s="50">
        <v>3.06</v>
      </c>
      <c r="D8" s="49">
        <v>1300</v>
      </c>
      <c r="E8" s="50">
        <v>800</v>
      </c>
      <c r="F8" s="49">
        <v>800</v>
      </c>
      <c r="G8" s="49">
        <v>800</v>
      </c>
    </row>
    <row r="9" spans="1:7" ht="16.5" customHeight="1" x14ac:dyDescent="0.2">
      <c r="A9" s="48" t="s">
        <v>16</v>
      </c>
      <c r="B9" s="48" t="s">
        <v>17</v>
      </c>
      <c r="C9" s="50">
        <v>0</v>
      </c>
      <c r="D9" s="49">
        <v>0</v>
      </c>
      <c r="E9" s="50">
        <v>0</v>
      </c>
      <c r="F9" s="49">
        <v>0</v>
      </c>
      <c r="G9" s="49">
        <v>0</v>
      </c>
    </row>
    <row r="10" spans="1:7" ht="16.5" customHeight="1" x14ac:dyDescent="0.2">
      <c r="A10" s="48" t="s">
        <v>18</v>
      </c>
      <c r="B10" s="48" t="s">
        <v>19</v>
      </c>
      <c r="C10" s="50">
        <v>294192.7</v>
      </c>
      <c r="D10" s="49">
        <v>310900</v>
      </c>
      <c r="E10" s="50">
        <v>208000</v>
      </c>
      <c r="F10" s="49">
        <v>208000</v>
      </c>
      <c r="G10" s="49">
        <v>208000</v>
      </c>
    </row>
    <row r="11" spans="1:7" ht="16.5" customHeight="1" x14ac:dyDescent="0.2">
      <c r="A11" s="48" t="s">
        <v>20</v>
      </c>
      <c r="B11" s="48" t="s">
        <v>21</v>
      </c>
      <c r="C11" s="50">
        <v>0</v>
      </c>
      <c r="D11" s="49">
        <v>0</v>
      </c>
      <c r="E11" s="50">
        <v>500</v>
      </c>
      <c r="F11" s="49">
        <v>500</v>
      </c>
      <c r="G11" s="49">
        <v>500</v>
      </c>
    </row>
    <row r="12" spans="1:7" ht="16.5" customHeight="1" x14ac:dyDescent="0.2">
      <c r="A12" s="48" t="s">
        <v>22</v>
      </c>
      <c r="B12" s="48" t="s">
        <v>23</v>
      </c>
      <c r="C12" s="50">
        <v>0</v>
      </c>
      <c r="D12" s="49">
        <v>0</v>
      </c>
      <c r="E12" s="50">
        <v>0</v>
      </c>
      <c r="F12" s="49">
        <v>0</v>
      </c>
      <c r="G12" s="49">
        <v>0</v>
      </c>
    </row>
    <row r="13" spans="1:7" ht="16.5" customHeight="1" x14ac:dyDescent="0.2">
      <c r="A13" s="48" t="s">
        <v>24</v>
      </c>
      <c r="B13" s="48" t="s">
        <v>25</v>
      </c>
      <c r="C13" s="50">
        <v>0</v>
      </c>
      <c r="D13" s="49">
        <v>0</v>
      </c>
      <c r="E13" s="50">
        <v>0</v>
      </c>
      <c r="F13" s="49">
        <v>0</v>
      </c>
      <c r="G13" s="49">
        <v>0</v>
      </c>
    </row>
    <row r="14" spans="1:7" s="39" customFormat="1" ht="16.5" customHeight="1" x14ac:dyDescent="0.2">
      <c r="A14" s="45" t="s">
        <v>26</v>
      </c>
      <c r="B14" s="45" t="s">
        <v>27</v>
      </c>
      <c r="C14" s="47">
        <v>215113.18</v>
      </c>
      <c r="D14" s="46">
        <v>183700</v>
      </c>
      <c r="E14" s="47">
        <v>178700</v>
      </c>
      <c r="F14" s="46">
        <v>128700</v>
      </c>
      <c r="G14" s="46">
        <v>128700</v>
      </c>
    </row>
    <row r="15" spans="1:7" ht="16.5" customHeight="1" x14ac:dyDescent="0.2">
      <c r="A15" s="48" t="s">
        <v>8</v>
      </c>
      <c r="B15" s="48" t="s">
        <v>9</v>
      </c>
      <c r="C15" s="50">
        <v>215113.18</v>
      </c>
      <c r="D15" s="49">
        <v>183700</v>
      </c>
      <c r="E15" s="50">
        <v>178700</v>
      </c>
      <c r="F15" s="49">
        <v>128700</v>
      </c>
      <c r="G15" s="49">
        <v>128700</v>
      </c>
    </row>
    <row r="16" spans="1:7" ht="16.5" customHeight="1" x14ac:dyDescent="0.2">
      <c r="A16" s="48" t="s">
        <v>16</v>
      </c>
      <c r="B16" s="48" t="s">
        <v>17</v>
      </c>
      <c r="C16" s="50">
        <v>215113.18</v>
      </c>
      <c r="D16" s="49">
        <v>183700</v>
      </c>
      <c r="E16" s="50">
        <v>178700</v>
      </c>
      <c r="F16" s="49">
        <v>128700</v>
      </c>
      <c r="G16" s="49">
        <v>128700</v>
      </c>
    </row>
    <row r="17" spans="1:7" ht="16.5" customHeight="1" x14ac:dyDescent="0.2">
      <c r="A17" s="48" t="s">
        <v>22</v>
      </c>
      <c r="B17" s="48" t="s">
        <v>23</v>
      </c>
      <c r="C17" s="50">
        <v>0</v>
      </c>
      <c r="D17" s="49">
        <v>0</v>
      </c>
      <c r="E17" s="50">
        <v>0</v>
      </c>
      <c r="F17" s="49">
        <v>0</v>
      </c>
      <c r="G17" s="49">
        <v>0</v>
      </c>
    </row>
    <row r="18" spans="1:7" ht="16.5" customHeight="1" x14ac:dyDescent="0.2">
      <c r="A18" s="48" t="s">
        <v>24</v>
      </c>
      <c r="B18" s="48" t="s">
        <v>25</v>
      </c>
      <c r="C18" s="50">
        <v>0</v>
      </c>
      <c r="D18" s="49">
        <v>0</v>
      </c>
      <c r="E18" s="50">
        <v>0</v>
      </c>
      <c r="F18" s="49">
        <v>0</v>
      </c>
      <c r="G18" s="49">
        <v>0</v>
      </c>
    </row>
    <row r="19" spans="1:7" s="39" customFormat="1" ht="16.5" customHeight="1" x14ac:dyDescent="0.2">
      <c r="A19" s="45" t="s">
        <v>28</v>
      </c>
      <c r="B19" s="45" t="s">
        <v>29</v>
      </c>
      <c r="C19" s="47">
        <v>134307.12</v>
      </c>
      <c r="D19" s="46">
        <v>46300</v>
      </c>
      <c r="E19" s="47">
        <v>30000</v>
      </c>
      <c r="F19" s="46">
        <v>0</v>
      </c>
      <c r="G19" s="46">
        <v>0</v>
      </c>
    </row>
    <row r="20" spans="1:7" ht="16.5" customHeight="1" x14ac:dyDescent="0.2">
      <c r="A20" s="48" t="s">
        <v>8</v>
      </c>
      <c r="B20" s="48" t="s">
        <v>9</v>
      </c>
      <c r="C20" s="50">
        <v>134307.12</v>
      </c>
      <c r="D20" s="49">
        <v>46300</v>
      </c>
      <c r="E20" s="50">
        <v>30000</v>
      </c>
      <c r="F20" s="49">
        <v>0</v>
      </c>
      <c r="G20" s="49">
        <v>0</v>
      </c>
    </row>
    <row r="21" spans="1:7" ht="16.5" customHeight="1" x14ac:dyDescent="0.2">
      <c r="A21" s="48" t="s">
        <v>30</v>
      </c>
      <c r="B21" s="48" t="s">
        <v>31</v>
      </c>
      <c r="C21" s="50">
        <v>134307.12</v>
      </c>
      <c r="D21" s="49">
        <v>46300</v>
      </c>
      <c r="E21" s="50">
        <v>30000</v>
      </c>
      <c r="F21" s="49">
        <v>0</v>
      </c>
      <c r="G21" s="49">
        <v>0</v>
      </c>
    </row>
    <row r="22" spans="1:7" ht="16.5" customHeight="1" x14ac:dyDescent="0.2">
      <c r="A22" s="48" t="s">
        <v>22</v>
      </c>
      <c r="B22" s="48" t="s">
        <v>23</v>
      </c>
      <c r="C22" s="50">
        <v>0</v>
      </c>
      <c r="D22" s="49">
        <v>0</v>
      </c>
      <c r="E22" s="50">
        <v>0</v>
      </c>
      <c r="F22" s="49">
        <v>0</v>
      </c>
      <c r="G22" s="49">
        <v>0</v>
      </c>
    </row>
    <row r="23" spans="1:7" ht="16.5" customHeight="1" x14ac:dyDescent="0.2">
      <c r="A23" s="48" t="s">
        <v>24</v>
      </c>
      <c r="B23" s="48" t="s">
        <v>25</v>
      </c>
      <c r="C23" s="50">
        <v>0</v>
      </c>
      <c r="D23" s="49">
        <v>0</v>
      </c>
      <c r="E23" s="50">
        <v>0</v>
      </c>
      <c r="F23" s="49">
        <v>0</v>
      </c>
      <c r="G23" s="49">
        <v>0</v>
      </c>
    </row>
    <row r="24" spans="1:7" s="39" customFormat="1" ht="16.5" customHeight="1" x14ac:dyDescent="0.2">
      <c r="A24" s="45" t="s">
        <v>32</v>
      </c>
      <c r="B24" s="45" t="s">
        <v>33</v>
      </c>
      <c r="C24" s="47">
        <v>204380.05</v>
      </c>
      <c r="D24" s="46">
        <v>208000</v>
      </c>
      <c r="E24" s="47">
        <v>100000</v>
      </c>
      <c r="F24" s="46">
        <v>100000</v>
      </c>
      <c r="G24" s="46">
        <v>100000</v>
      </c>
    </row>
    <row r="25" spans="1:7" ht="16.5" customHeight="1" x14ac:dyDescent="0.2">
      <c r="A25" s="48" t="s">
        <v>8</v>
      </c>
      <c r="B25" s="48" t="s">
        <v>9</v>
      </c>
      <c r="C25" s="50">
        <v>204380.05</v>
      </c>
      <c r="D25" s="49">
        <v>208000</v>
      </c>
      <c r="E25" s="50">
        <v>100000</v>
      </c>
      <c r="F25" s="49">
        <v>100000</v>
      </c>
      <c r="G25" s="49">
        <v>100000</v>
      </c>
    </row>
    <row r="26" spans="1:7" ht="16.5" customHeight="1" x14ac:dyDescent="0.2">
      <c r="A26" s="48" t="s">
        <v>30</v>
      </c>
      <c r="B26" s="48" t="s">
        <v>31</v>
      </c>
      <c r="C26" s="50">
        <v>204380.05</v>
      </c>
      <c r="D26" s="49">
        <v>208000</v>
      </c>
      <c r="E26" s="50">
        <v>100000</v>
      </c>
      <c r="F26" s="49">
        <v>100000</v>
      </c>
      <c r="G26" s="49">
        <v>100000</v>
      </c>
    </row>
    <row r="27" spans="1:7" s="39" customFormat="1" ht="16.5" customHeight="1" x14ac:dyDescent="0.2">
      <c r="A27" s="45" t="s">
        <v>34</v>
      </c>
      <c r="B27" s="45" t="s">
        <v>35</v>
      </c>
      <c r="C27" s="47">
        <v>4500</v>
      </c>
      <c r="D27" s="46">
        <v>14200</v>
      </c>
      <c r="E27" s="47">
        <v>0</v>
      </c>
      <c r="F27" s="46">
        <v>0</v>
      </c>
      <c r="G27" s="46">
        <v>0</v>
      </c>
    </row>
    <row r="28" spans="1:7" ht="16.5" customHeight="1" x14ac:dyDescent="0.2">
      <c r="A28" s="48" t="s">
        <v>8</v>
      </c>
      <c r="B28" s="48" t="s">
        <v>9</v>
      </c>
      <c r="C28" s="50">
        <v>4500</v>
      </c>
      <c r="D28" s="49">
        <v>14200</v>
      </c>
      <c r="E28" s="50">
        <v>0</v>
      </c>
      <c r="F28" s="49">
        <v>0</v>
      </c>
      <c r="G28" s="49">
        <v>0</v>
      </c>
    </row>
    <row r="29" spans="1:7" ht="16.5" customHeight="1" x14ac:dyDescent="0.2">
      <c r="A29" s="48" t="s">
        <v>30</v>
      </c>
      <c r="B29" s="48" t="s">
        <v>31</v>
      </c>
      <c r="C29" s="50">
        <v>4500</v>
      </c>
      <c r="D29" s="49">
        <v>14200</v>
      </c>
      <c r="E29" s="50">
        <v>0</v>
      </c>
      <c r="F29" s="49">
        <v>0</v>
      </c>
      <c r="G29" s="49">
        <v>0</v>
      </c>
    </row>
    <row r="30" spans="1:7" s="39" customFormat="1" ht="16.5" customHeight="1" x14ac:dyDescent="0.2">
      <c r="A30" s="45" t="s">
        <v>38</v>
      </c>
      <c r="B30" s="45" t="s">
        <v>39</v>
      </c>
      <c r="C30" s="47">
        <v>0</v>
      </c>
      <c r="D30" s="46">
        <v>10500</v>
      </c>
      <c r="E30" s="47">
        <v>0</v>
      </c>
      <c r="F30" s="46">
        <v>0</v>
      </c>
      <c r="G30" s="46">
        <v>0</v>
      </c>
    </row>
    <row r="31" spans="1:7" ht="16.5" customHeight="1" x14ac:dyDescent="0.2">
      <c r="A31" s="48" t="s">
        <v>8</v>
      </c>
      <c r="B31" s="48" t="s">
        <v>9</v>
      </c>
      <c r="C31" s="50">
        <v>0</v>
      </c>
      <c r="D31" s="49">
        <v>10500</v>
      </c>
      <c r="E31" s="50">
        <v>0</v>
      </c>
      <c r="F31" s="49">
        <v>0</v>
      </c>
      <c r="G31" s="49">
        <v>0</v>
      </c>
    </row>
    <row r="32" spans="1:7" ht="16.5" customHeight="1" x14ac:dyDescent="0.2">
      <c r="A32" s="48" t="s">
        <v>30</v>
      </c>
      <c r="B32" s="48" t="s">
        <v>31</v>
      </c>
      <c r="C32" s="50">
        <v>0</v>
      </c>
      <c r="D32" s="49">
        <v>10500</v>
      </c>
      <c r="E32" s="50">
        <v>0</v>
      </c>
      <c r="F32" s="49">
        <v>0</v>
      </c>
      <c r="G32" s="49">
        <v>0</v>
      </c>
    </row>
    <row r="33" spans="1:7" s="39" customFormat="1" ht="16.5" customHeight="1" x14ac:dyDescent="0.2">
      <c r="A33" s="45" t="s">
        <v>40</v>
      </c>
      <c r="B33" s="45" t="s">
        <v>41</v>
      </c>
      <c r="C33" s="47">
        <v>171257</v>
      </c>
      <c r="D33" s="46">
        <v>133100</v>
      </c>
      <c r="E33" s="47">
        <v>95000</v>
      </c>
      <c r="F33" s="46">
        <v>95000</v>
      </c>
      <c r="G33" s="46">
        <v>95000</v>
      </c>
    </row>
    <row r="34" spans="1:7" ht="16.5" customHeight="1" x14ac:dyDescent="0.2">
      <c r="A34" s="48" t="s">
        <v>8</v>
      </c>
      <c r="B34" s="48" t="s">
        <v>9</v>
      </c>
      <c r="C34" s="50">
        <v>171257</v>
      </c>
      <c r="D34" s="49">
        <v>133100</v>
      </c>
      <c r="E34" s="50">
        <v>95000</v>
      </c>
      <c r="F34" s="49">
        <v>95000</v>
      </c>
      <c r="G34" s="49">
        <v>95000</v>
      </c>
    </row>
    <row r="35" spans="1:7" ht="16.5" customHeight="1" x14ac:dyDescent="0.2">
      <c r="A35" s="48" t="s">
        <v>18</v>
      </c>
      <c r="B35" s="48" t="s">
        <v>19</v>
      </c>
      <c r="C35" s="50">
        <v>171257</v>
      </c>
      <c r="D35" s="49">
        <v>133100</v>
      </c>
      <c r="E35" s="50">
        <v>95000</v>
      </c>
      <c r="F35" s="49">
        <v>95000</v>
      </c>
      <c r="G35" s="49">
        <v>95000</v>
      </c>
    </row>
    <row r="36" spans="1:7" s="39" customFormat="1" ht="16.5" customHeight="1" x14ac:dyDescent="0.2">
      <c r="A36" s="42"/>
      <c r="B36" s="42" t="s">
        <v>42</v>
      </c>
      <c r="C36" s="44">
        <v>4737141.3600000003</v>
      </c>
      <c r="D36" s="43">
        <v>5715500</v>
      </c>
      <c r="E36" s="44">
        <v>5507800</v>
      </c>
      <c r="F36" s="43">
        <v>5623600</v>
      </c>
      <c r="G36" s="43">
        <v>5674500</v>
      </c>
    </row>
    <row r="37" spans="1:7" s="39" customFormat="1" ht="16.5" customHeight="1" x14ac:dyDescent="0.2">
      <c r="A37" s="45" t="s">
        <v>12</v>
      </c>
      <c r="B37" s="45" t="s">
        <v>13</v>
      </c>
      <c r="C37" s="47">
        <v>0</v>
      </c>
      <c r="D37" s="46">
        <v>0</v>
      </c>
      <c r="E37" s="47">
        <v>0</v>
      </c>
      <c r="F37" s="46">
        <v>0</v>
      </c>
      <c r="G37" s="46">
        <v>0</v>
      </c>
    </row>
    <row r="38" spans="1:7" ht="16.5" customHeight="1" x14ac:dyDescent="0.2">
      <c r="A38" s="48" t="s">
        <v>22</v>
      </c>
      <c r="B38" s="48" t="s">
        <v>23</v>
      </c>
      <c r="C38" s="50">
        <v>0</v>
      </c>
      <c r="D38" s="49">
        <v>0</v>
      </c>
      <c r="E38" s="50">
        <v>0</v>
      </c>
      <c r="F38" s="49">
        <v>0</v>
      </c>
      <c r="G38" s="49">
        <v>0</v>
      </c>
    </row>
    <row r="39" spans="1:7" ht="16.5" customHeight="1" x14ac:dyDescent="0.2">
      <c r="A39" s="48" t="s">
        <v>24</v>
      </c>
      <c r="B39" s="48" t="s">
        <v>25</v>
      </c>
      <c r="C39" s="50">
        <v>0</v>
      </c>
      <c r="D39" s="49">
        <v>0</v>
      </c>
      <c r="E39" s="50">
        <v>0</v>
      </c>
      <c r="F39" s="49">
        <v>0</v>
      </c>
      <c r="G39" s="49">
        <v>0</v>
      </c>
    </row>
    <row r="40" spans="1:7" s="39" customFormat="1" ht="16.5" customHeight="1" x14ac:dyDescent="0.2">
      <c r="A40" s="45" t="s">
        <v>26</v>
      </c>
      <c r="B40" s="45" t="s">
        <v>27</v>
      </c>
      <c r="C40" s="47">
        <v>0</v>
      </c>
      <c r="D40" s="46">
        <v>50000</v>
      </c>
      <c r="E40" s="47">
        <v>50000</v>
      </c>
      <c r="F40" s="46">
        <v>0</v>
      </c>
      <c r="G40" s="46">
        <v>0</v>
      </c>
    </row>
    <row r="41" spans="1:7" ht="16.5" customHeight="1" x14ac:dyDescent="0.2">
      <c r="A41" s="48" t="s">
        <v>22</v>
      </c>
      <c r="B41" s="48" t="s">
        <v>23</v>
      </c>
      <c r="C41" s="50">
        <v>0</v>
      </c>
      <c r="D41" s="49">
        <v>50000</v>
      </c>
      <c r="E41" s="50">
        <v>50000</v>
      </c>
      <c r="F41" s="49">
        <v>0</v>
      </c>
      <c r="G41" s="49">
        <v>0</v>
      </c>
    </row>
    <row r="42" spans="1:7" ht="16.5" customHeight="1" x14ac:dyDescent="0.2">
      <c r="A42" s="48" t="s">
        <v>24</v>
      </c>
      <c r="B42" s="48" t="s">
        <v>25</v>
      </c>
      <c r="C42" s="50">
        <v>0</v>
      </c>
      <c r="D42" s="49">
        <v>50000</v>
      </c>
      <c r="E42" s="50">
        <v>50000</v>
      </c>
      <c r="F42" s="49">
        <v>0</v>
      </c>
      <c r="G42" s="49">
        <v>0</v>
      </c>
    </row>
    <row r="43" spans="1:7" s="39" customFormat="1" ht="16.5" customHeight="1" x14ac:dyDescent="0.2">
      <c r="A43" s="45" t="s">
        <v>28</v>
      </c>
      <c r="B43" s="45" t="s">
        <v>29</v>
      </c>
      <c r="C43" s="47">
        <v>0</v>
      </c>
      <c r="D43" s="46">
        <v>0</v>
      </c>
      <c r="E43" s="47">
        <v>0</v>
      </c>
      <c r="F43" s="46">
        <v>0</v>
      </c>
      <c r="G43" s="46">
        <v>0</v>
      </c>
    </row>
    <row r="44" spans="1:7" ht="16.5" customHeight="1" x14ac:dyDescent="0.2">
      <c r="A44" s="48" t="s">
        <v>22</v>
      </c>
      <c r="B44" s="48" t="s">
        <v>23</v>
      </c>
      <c r="C44" s="50">
        <v>0</v>
      </c>
      <c r="D44" s="49">
        <v>0</v>
      </c>
      <c r="E44" s="50">
        <v>0</v>
      </c>
      <c r="F44" s="49">
        <v>0</v>
      </c>
      <c r="G44" s="49">
        <v>0</v>
      </c>
    </row>
    <row r="45" spans="1:7" ht="16.5" customHeight="1" x14ac:dyDescent="0.2">
      <c r="A45" s="48" t="s">
        <v>24</v>
      </c>
      <c r="B45" s="48" t="s">
        <v>25</v>
      </c>
      <c r="C45" s="50">
        <v>0</v>
      </c>
      <c r="D45" s="49">
        <v>0</v>
      </c>
      <c r="E45" s="50">
        <v>0</v>
      </c>
      <c r="F45" s="49">
        <v>0</v>
      </c>
      <c r="G45" s="49">
        <v>0</v>
      </c>
    </row>
    <row r="46" spans="1:7" s="39" customFormat="1" ht="16.5" customHeight="1" x14ac:dyDescent="0.2">
      <c r="A46" s="51"/>
      <c r="B46" s="51" t="s">
        <v>43</v>
      </c>
      <c r="C46" s="53">
        <v>4737141.3600000003</v>
      </c>
      <c r="D46" s="52">
        <v>5665500</v>
      </c>
      <c r="E46" s="53">
        <v>5457800</v>
      </c>
      <c r="F46" s="52">
        <v>5623600</v>
      </c>
      <c r="G46" s="52">
        <v>5674500</v>
      </c>
    </row>
    <row r="47" spans="1:7" s="39" customFormat="1" ht="16.5" customHeight="1" x14ac:dyDescent="0.2">
      <c r="A47" s="54"/>
      <c r="B47" s="54" t="s">
        <v>44</v>
      </c>
      <c r="C47" s="56">
        <v>3792728.01</v>
      </c>
      <c r="D47" s="55">
        <v>4321000</v>
      </c>
      <c r="E47" s="56">
        <v>4400800</v>
      </c>
      <c r="F47" s="55">
        <v>4570700</v>
      </c>
      <c r="G47" s="55">
        <v>4615200</v>
      </c>
    </row>
    <row r="48" spans="1:7" s="39" customFormat="1" ht="16.5" customHeight="1" x14ac:dyDescent="0.2">
      <c r="A48" s="45" t="s">
        <v>6</v>
      </c>
      <c r="B48" s="45" t="s">
        <v>7</v>
      </c>
      <c r="C48" s="47">
        <v>3507534.38</v>
      </c>
      <c r="D48" s="46">
        <v>4120700</v>
      </c>
      <c r="E48" s="47">
        <v>4248800</v>
      </c>
      <c r="F48" s="46">
        <v>4418700</v>
      </c>
      <c r="G48" s="46">
        <v>4463200</v>
      </c>
    </row>
    <row r="49" spans="1:7" ht="16.5" customHeight="1" x14ac:dyDescent="0.2">
      <c r="A49" s="48" t="s">
        <v>45</v>
      </c>
      <c r="B49" s="48" t="s">
        <v>46</v>
      </c>
      <c r="C49" s="50">
        <v>3507534.38</v>
      </c>
      <c r="D49" s="49">
        <v>4120700</v>
      </c>
      <c r="E49" s="50">
        <v>4248800</v>
      </c>
      <c r="F49" s="49">
        <v>4418700</v>
      </c>
      <c r="G49" s="49">
        <v>4463200</v>
      </c>
    </row>
    <row r="50" spans="1:7" ht="16.5" customHeight="1" x14ac:dyDescent="0.2">
      <c r="A50" s="48" t="s">
        <v>47</v>
      </c>
      <c r="B50" s="48" t="s">
        <v>48</v>
      </c>
      <c r="C50" s="50">
        <v>1708622.81</v>
      </c>
      <c r="D50" s="49">
        <v>2202400</v>
      </c>
      <c r="E50" s="50">
        <v>2252400</v>
      </c>
      <c r="F50" s="49">
        <v>2342600</v>
      </c>
      <c r="G50" s="49">
        <v>2365000</v>
      </c>
    </row>
    <row r="51" spans="1:7" ht="16.5" customHeight="1" x14ac:dyDescent="0.2">
      <c r="A51" s="48" t="s">
        <v>49</v>
      </c>
      <c r="B51" s="48" t="s">
        <v>50</v>
      </c>
      <c r="C51" s="50">
        <v>1494330.22</v>
      </c>
      <c r="D51" s="49">
        <v>1916000</v>
      </c>
      <c r="E51" s="50">
        <v>1994200</v>
      </c>
      <c r="F51" s="49">
        <v>2073800</v>
      </c>
      <c r="G51" s="49">
        <v>2095900</v>
      </c>
    </row>
    <row r="52" spans="1:7" ht="16.5" customHeight="1" x14ac:dyDescent="0.2">
      <c r="A52" s="48" t="s">
        <v>51</v>
      </c>
      <c r="B52" s="48" t="s">
        <v>52</v>
      </c>
      <c r="C52" s="50">
        <v>304581.34999999998</v>
      </c>
      <c r="D52" s="49">
        <v>2300</v>
      </c>
      <c r="E52" s="50">
        <v>2200</v>
      </c>
      <c r="F52" s="49">
        <v>2300</v>
      </c>
      <c r="G52" s="49">
        <v>2300</v>
      </c>
    </row>
    <row r="53" spans="1:7" s="39" customFormat="1" ht="16.5" customHeight="1" x14ac:dyDescent="0.2">
      <c r="A53" s="45" t="s">
        <v>12</v>
      </c>
      <c r="B53" s="45" t="s">
        <v>13</v>
      </c>
      <c r="C53" s="47">
        <v>280433.21000000002</v>
      </c>
      <c r="D53" s="46">
        <v>199300</v>
      </c>
      <c r="E53" s="47">
        <v>151000</v>
      </c>
      <c r="F53" s="46">
        <v>151000</v>
      </c>
      <c r="G53" s="46">
        <v>151000</v>
      </c>
    </row>
    <row r="54" spans="1:7" ht="16.5" customHeight="1" x14ac:dyDescent="0.2">
      <c r="A54" s="48" t="s">
        <v>45</v>
      </c>
      <c r="B54" s="48" t="s">
        <v>46</v>
      </c>
      <c r="C54" s="50">
        <v>280433.21000000002</v>
      </c>
      <c r="D54" s="49">
        <v>199300</v>
      </c>
      <c r="E54" s="50">
        <v>151000</v>
      </c>
      <c r="F54" s="49">
        <v>151000</v>
      </c>
      <c r="G54" s="49">
        <v>151000</v>
      </c>
    </row>
    <row r="55" spans="1:7" ht="16.5" customHeight="1" x14ac:dyDescent="0.2">
      <c r="A55" s="48" t="s">
        <v>47</v>
      </c>
      <c r="B55" s="48" t="s">
        <v>48</v>
      </c>
      <c r="C55" s="50">
        <v>12505.81</v>
      </c>
      <c r="D55" s="49">
        <v>20500</v>
      </c>
      <c r="E55" s="50">
        <v>0</v>
      </c>
      <c r="F55" s="49">
        <v>0</v>
      </c>
      <c r="G55" s="49">
        <v>0</v>
      </c>
    </row>
    <row r="56" spans="1:7" ht="16.5" customHeight="1" x14ac:dyDescent="0.2">
      <c r="A56" s="48" t="s">
        <v>49</v>
      </c>
      <c r="B56" s="48" t="s">
        <v>50</v>
      </c>
      <c r="C56" s="50">
        <v>267776.89</v>
      </c>
      <c r="D56" s="49">
        <v>176500</v>
      </c>
      <c r="E56" s="50">
        <v>150100</v>
      </c>
      <c r="F56" s="49">
        <v>150100</v>
      </c>
      <c r="G56" s="49">
        <v>150100</v>
      </c>
    </row>
    <row r="57" spans="1:7" ht="16.5" customHeight="1" x14ac:dyDescent="0.2">
      <c r="A57" s="48" t="s">
        <v>51</v>
      </c>
      <c r="B57" s="48" t="s">
        <v>52</v>
      </c>
      <c r="C57" s="50">
        <v>150.51</v>
      </c>
      <c r="D57" s="49">
        <v>2300</v>
      </c>
      <c r="E57" s="50">
        <v>900</v>
      </c>
      <c r="F57" s="49">
        <v>900</v>
      </c>
      <c r="G57" s="49">
        <v>900</v>
      </c>
    </row>
    <row r="58" spans="1:7" s="39" customFormat="1" ht="16.5" customHeight="1" x14ac:dyDescent="0.2">
      <c r="A58" s="45" t="s">
        <v>26</v>
      </c>
      <c r="B58" s="45" t="s">
        <v>27</v>
      </c>
      <c r="C58" s="47">
        <v>4760.42</v>
      </c>
      <c r="D58" s="46">
        <v>1000</v>
      </c>
      <c r="E58" s="47">
        <v>1000</v>
      </c>
      <c r="F58" s="46">
        <v>1000</v>
      </c>
      <c r="G58" s="46">
        <v>1000</v>
      </c>
    </row>
    <row r="59" spans="1:7" ht="16.5" customHeight="1" x14ac:dyDescent="0.2">
      <c r="A59" s="48" t="s">
        <v>45</v>
      </c>
      <c r="B59" s="48" t="s">
        <v>46</v>
      </c>
      <c r="C59" s="50">
        <v>4760.42</v>
      </c>
      <c r="D59" s="49">
        <v>1000</v>
      </c>
      <c r="E59" s="50">
        <v>1000</v>
      </c>
      <c r="F59" s="49">
        <v>1000</v>
      </c>
      <c r="G59" s="49">
        <v>1000</v>
      </c>
    </row>
    <row r="60" spans="1:7" ht="16.5" customHeight="1" x14ac:dyDescent="0.2">
      <c r="A60" s="48" t="s">
        <v>47</v>
      </c>
      <c r="B60" s="48" t="s">
        <v>48</v>
      </c>
      <c r="C60" s="50">
        <v>4760.42</v>
      </c>
      <c r="D60" s="49">
        <v>1000</v>
      </c>
      <c r="E60" s="50">
        <v>1000</v>
      </c>
      <c r="F60" s="49">
        <v>1000</v>
      </c>
      <c r="G60" s="49">
        <v>1000</v>
      </c>
    </row>
    <row r="61" spans="1:7" ht="16.5" customHeight="1" x14ac:dyDescent="0.2">
      <c r="A61" s="48" t="s">
        <v>49</v>
      </c>
      <c r="B61" s="48" t="s">
        <v>50</v>
      </c>
      <c r="C61" s="50">
        <v>0</v>
      </c>
      <c r="D61" s="49">
        <v>0</v>
      </c>
      <c r="E61" s="50">
        <v>0</v>
      </c>
      <c r="F61" s="49">
        <v>0</v>
      </c>
      <c r="G61" s="49">
        <v>0</v>
      </c>
    </row>
    <row r="62" spans="1:7" s="39" customFormat="1" ht="16.5" customHeight="1" x14ac:dyDescent="0.2">
      <c r="A62" s="45" t="s">
        <v>36</v>
      </c>
      <c r="B62" s="45" t="s">
        <v>37</v>
      </c>
      <c r="C62" s="47">
        <v>0</v>
      </c>
      <c r="D62" s="46">
        <v>0</v>
      </c>
      <c r="E62" s="47">
        <v>0</v>
      </c>
      <c r="F62" s="46">
        <v>0</v>
      </c>
      <c r="G62" s="46">
        <v>0</v>
      </c>
    </row>
    <row r="63" spans="1:7" ht="16.5" customHeight="1" x14ac:dyDescent="0.2">
      <c r="A63" s="48" t="s">
        <v>45</v>
      </c>
      <c r="B63" s="48" t="s">
        <v>46</v>
      </c>
      <c r="C63" s="50">
        <v>0</v>
      </c>
      <c r="D63" s="49">
        <v>0</v>
      </c>
      <c r="E63" s="50">
        <v>0</v>
      </c>
      <c r="F63" s="49">
        <v>0</v>
      </c>
      <c r="G63" s="49">
        <v>0</v>
      </c>
    </row>
    <row r="64" spans="1:7" ht="16.5" customHeight="1" x14ac:dyDescent="0.2">
      <c r="A64" s="48" t="s">
        <v>49</v>
      </c>
      <c r="B64" s="48" t="s">
        <v>50</v>
      </c>
      <c r="C64" s="50">
        <v>0</v>
      </c>
      <c r="D64" s="49">
        <v>0</v>
      </c>
      <c r="E64" s="50">
        <v>0</v>
      </c>
      <c r="F64" s="49">
        <v>0</v>
      </c>
      <c r="G64" s="49">
        <v>0</v>
      </c>
    </row>
    <row r="65" spans="1:7" s="39" customFormat="1" ht="16.5" customHeight="1" x14ac:dyDescent="0.2">
      <c r="A65" s="54"/>
      <c r="B65" s="54" t="s">
        <v>53</v>
      </c>
      <c r="C65" s="56">
        <v>718983.67</v>
      </c>
      <c r="D65" s="55">
        <v>881100</v>
      </c>
      <c r="E65" s="56">
        <v>708500</v>
      </c>
      <c r="F65" s="55">
        <v>693700</v>
      </c>
      <c r="G65" s="55">
        <v>697500</v>
      </c>
    </row>
    <row r="66" spans="1:7" s="39" customFormat="1" ht="16.5" customHeight="1" x14ac:dyDescent="0.2">
      <c r="A66" s="45" t="s">
        <v>6</v>
      </c>
      <c r="B66" s="45" t="s">
        <v>7</v>
      </c>
      <c r="C66" s="47">
        <v>230156.3</v>
      </c>
      <c r="D66" s="46">
        <v>362000</v>
      </c>
      <c r="E66" s="47">
        <v>380000</v>
      </c>
      <c r="F66" s="46">
        <v>395200</v>
      </c>
      <c r="G66" s="46">
        <v>399000</v>
      </c>
    </row>
    <row r="67" spans="1:7" ht="16.5" customHeight="1" x14ac:dyDescent="0.2">
      <c r="A67" s="48" t="s">
        <v>45</v>
      </c>
      <c r="B67" s="48" t="s">
        <v>46</v>
      </c>
      <c r="C67" s="50">
        <v>230156.3</v>
      </c>
      <c r="D67" s="49">
        <v>362000</v>
      </c>
      <c r="E67" s="50">
        <v>380000</v>
      </c>
      <c r="F67" s="49">
        <v>395200</v>
      </c>
      <c r="G67" s="49">
        <v>399000</v>
      </c>
    </row>
    <row r="68" spans="1:7" ht="16.5" customHeight="1" x14ac:dyDescent="0.2">
      <c r="A68" s="48" t="s">
        <v>49</v>
      </c>
      <c r="B68" s="48" t="s">
        <v>50</v>
      </c>
      <c r="C68" s="50">
        <v>230156.3</v>
      </c>
      <c r="D68" s="49">
        <v>362000</v>
      </c>
      <c r="E68" s="50">
        <v>380000</v>
      </c>
      <c r="F68" s="49">
        <v>395200</v>
      </c>
      <c r="G68" s="49">
        <v>399000</v>
      </c>
    </row>
    <row r="69" spans="1:7" ht="16.5" customHeight="1" x14ac:dyDescent="0.2">
      <c r="A69" s="48" t="s">
        <v>51</v>
      </c>
      <c r="B69" s="48" t="s">
        <v>52</v>
      </c>
      <c r="C69" s="50">
        <v>0</v>
      </c>
      <c r="D69" s="49">
        <v>0</v>
      </c>
      <c r="E69" s="50">
        <v>0</v>
      </c>
      <c r="F69" s="49">
        <v>0</v>
      </c>
      <c r="G69" s="49">
        <v>0</v>
      </c>
    </row>
    <row r="70" spans="1:7" s="39" customFormat="1" ht="16.5" customHeight="1" x14ac:dyDescent="0.2">
      <c r="A70" s="45" t="s">
        <v>12</v>
      </c>
      <c r="B70" s="45" t="s">
        <v>13</v>
      </c>
      <c r="C70" s="47">
        <v>49348.98</v>
      </c>
      <c r="D70" s="46">
        <v>97900</v>
      </c>
      <c r="E70" s="47">
        <v>53800</v>
      </c>
      <c r="F70" s="46">
        <v>53800</v>
      </c>
      <c r="G70" s="46">
        <v>53800</v>
      </c>
    </row>
    <row r="71" spans="1:7" ht="16.5" customHeight="1" x14ac:dyDescent="0.2">
      <c r="A71" s="48" t="s">
        <v>45</v>
      </c>
      <c r="B71" s="48" t="s">
        <v>46</v>
      </c>
      <c r="C71" s="50">
        <v>49348.98</v>
      </c>
      <c r="D71" s="49">
        <v>97900</v>
      </c>
      <c r="E71" s="50">
        <v>53800</v>
      </c>
      <c r="F71" s="49">
        <v>53800</v>
      </c>
      <c r="G71" s="49">
        <v>53800</v>
      </c>
    </row>
    <row r="72" spans="1:7" ht="16.5" customHeight="1" x14ac:dyDescent="0.2">
      <c r="A72" s="48" t="s">
        <v>49</v>
      </c>
      <c r="B72" s="48" t="s">
        <v>50</v>
      </c>
      <c r="C72" s="50">
        <v>49292.36</v>
      </c>
      <c r="D72" s="49">
        <v>97800</v>
      </c>
      <c r="E72" s="50">
        <v>53700</v>
      </c>
      <c r="F72" s="49">
        <v>53700</v>
      </c>
      <c r="G72" s="49">
        <v>53700</v>
      </c>
    </row>
    <row r="73" spans="1:7" ht="16.5" customHeight="1" x14ac:dyDescent="0.2">
      <c r="A73" s="48" t="s">
        <v>51</v>
      </c>
      <c r="B73" s="48" t="s">
        <v>52</v>
      </c>
      <c r="C73" s="50">
        <v>56.62</v>
      </c>
      <c r="D73" s="49">
        <v>100</v>
      </c>
      <c r="E73" s="50">
        <v>100</v>
      </c>
      <c r="F73" s="49">
        <v>100</v>
      </c>
      <c r="G73" s="49">
        <v>100</v>
      </c>
    </row>
    <row r="74" spans="1:7" s="39" customFormat="1" ht="16.5" customHeight="1" x14ac:dyDescent="0.2">
      <c r="A74" s="45" t="s">
        <v>26</v>
      </c>
      <c r="B74" s="45" t="s">
        <v>27</v>
      </c>
      <c r="C74" s="47">
        <v>137688.63</v>
      </c>
      <c r="D74" s="46">
        <v>128200</v>
      </c>
      <c r="E74" s="47">
        <v>124700</v>
      </c>
      <c r="F74" s="46">
        <v>124700</v>
      </c>
      <c r="G74" s="46">
        <v>124700</v>
      </c>
    </row>
    <row r="75" spans="1:7" ht="16.5" customHeight="1" x14ac:dyDescent="0.2">
      <c r="A75" s="48" t="s">
        <v>45</v>
      </c>
      <c r="B75" s="48" t="s">
        <v>46</v>
      </c>
      <c r="C75" s="50">
        <v>137688.63</v>
      </c>
      <c r="D75" s="49">
        <v>128200</v>
      </c>
      <c r="E75" s="50">
        <v>124700</v>
      </c>
      <c r="F75" s="49">
        <v>124700</v>
      </c>
      <c r="G75" s="49">
        <v>124700</v>
      </c>
    </row>
    <row r="76" spans="1:7" ht="16.5" customHeight="1" x14ac:dyDescent="0.2">
      <c r="A76" s="48" t="s">
        <v>49</v>
      </c>
      <c r="B76" s="48" t="s">
        <v>50</v>
      </c>
      <c r="C76" s="50">
        <v>137666.79</v>
      </c>
      <c r="D76" s="49">
        <v>128200</v>
      </c>
      <c r="E76" s="50">
        <v>124700</v>
      </c>
      <c r="F76" s="49">
        <v>124700</v>
      </c>
      <c r="G76" s="49">
        <v>124700</v>
      </c>
    </row>
    <row r="77" spans="1:7" ht="16.5" customHeight="1" x14ac:dyDescent="0.2">
      <c r="A77" s="48" t="s">
        <v>51</v>
      </c>
      <c r="B77" s="48" t="s">
        <v>52</v>
      </c>
      <c r="C77" s="50">
        <v>21.84</v>
      </c>
      <c r="D77" s="49">
        <v>0</v>
      </c>
      <c r="E77" s="50">
        <v>0</v>
      </c>
      <c r="F77" s="49">
        <v>0</v>
      </c>
      <c r="G77" s="49">
        <v>0</v>
      </c>
    </row>
    <row r="78" spans="1:7" s="39" customFormat="1" ht="16.5" customHeight="1" x14ac:dyDescent="0.2">
      <c r="A78" s="45" t="s">
        <v>28</v>
      </c>
      <c r="B78" s="45" t="s">
        <v>29</v>
      </c>
      <c r="C78" s="47">
        <v>77979.89</v>
      </c>
      <c r="D78" s="46">
        <v>46300</v>
      </c>
      <c r="E78" s="47">
        <v>30000</v>
      </c>
      <c r="F78" s="46">
        <v>0</v>
      </c>
      <c r="G78" s="46">
        <v>0</v>
      </c>
    </row>
    <row r="79" spans="1:7" ht="16.5" customHeight="1" x14ac:dyDescent="0.2">
      <c r="A79" s="48" t="s">
        <v>45</v>
      </c>
      <c r="B79" s="48" t="s">
        <v>46</v>
      </c>
      <c r="C79" s="50">
        <v>77979.89</v>
      </c>
      <c r="D79" s="49">
        <v>46300</v>
      </c>
      <c r="E79" s="50">
        <v>30000</v>
      </c>
      <c r="F79" s="49">
        <v>0</v>
      </c>
      <c r="G79" s="49">
        <v>0</v>
      </c>
    </row>
    <row r="80" spans="1:7" ht="16.5" customHeight="1" x14ac:dyDescent="0.2">
      <c r="A80" s="48" t="s">
        <v>47</v>
      </c>
      <c r="B80" s="48" t="s">
        <v>48</v>
      </c>
      <c r="C80" s="50">
        <v>0</v>
      </c>
      <c r="D80" s="49">
        <v>0</v>
      </c>
      <c r="E80" s="50">
        <v>0</v>
      </c>
      <c r="F80" s="49">
        <v>0</v>
      </c>
      <c r="G80" s="49">
        <v>0</v>
      </c>
    </row>
    <row r="81" spans="1:7" ht="16.5" customHeight="1" x14ac:dyDescent="0.2">
      <c r="A81" s="48" t="s">
        <v>49</v>
      </c>
      <c r="B81" s="48" t="s">
        <v>50</v>
      </c>
      <c r="C81" s="50">
        <v>72969.22</v>
      </c>
      <c r="D81" s="49">
        <v>41300</v>
      </c>
      <c r="E81" s="50">
        <v>26500</v>
      </c>
      <c r="F81" s="49">
        <v>0</v>
      </c>
      <c r="G81" s="49">
        <v>0</v>
      </c>
    </row>
    <row r="82" spans="1:7" ht="16.5" customHeight="1" x14ac:dyDescent="0.2">
      <c r="A82" s="48" t="s">
        <v>51</v>
      </c>
      <c r="B82" s="48" t="s">
        <v>52</v>
      </c>
      <c r="C82" s="50">
        <v>10.67</v>
      </c>
      <c r="D82" s="49">
        <v>0</v>
      </c>
      <c r="E82" s="50">
        <v>0</v>
      </c>
      <c r="F82" s="49">
        <v>0</v>
      </c>
      <c r="G82" s="49">
        <v>0</v>
      </c>
    </row>
    <row r="83" spans="1:7" ht="16.5" customHeight="1" x14ac:dyDescent="0.2">
      <c r="A83" s="48" t="s">
        <v>54</v>
      </c>
      <c r="B83" s="48" t="s">
        <v>55</v>
      </c>
      <c r="C83" s="50">
        <v>5000</v>
      </c>
      <c r="D83" s="49">
        <v>5000</v>
      </c>
      <c r="E83" s="50">
        <v>3500</v>
      </c>
      <c r="F83" s="49">
        <v>0</v>
      </c>
      <c r="G83" s="49">
        <v>0</v>
      </c>
    </row>
    <row r="84" spans="1:7" s="39" customFormat="1" ht="16.5" customHeight="1" x14ac:dyDescent="0.2">
      <c r="A84" s="45" t="s">
        <v>32</v>
      </c>
      <c r="B84" s="45" t="s">
        <v>33</v>
      </c>
      <c r="C84" s="47">
        <v>198756.35</v>
      </c>
      <c r="D84" s="46">
        <v>189000</v>
      </c>
      <c r="E84" s="47">
        <v>100000</v>
      </c>
      <c r="F84" s="46">
        <v>100000</v>
      </c>
      <c r="G84" s="46">
        <v>100000</v>
      </c>
    </row>
    <row r="85" spans="1:7" ht="16.5" customHeight="1" x14ac:dyDescent="0.2">
      <c r="A85" s="48" t="s">
        <v>45</v>
      </c>
      <c r="B85" s="48" t="s">
        <v>46</v>
      </c>
      <c r="C85" s="50">
        <v>198756.35</v>
      </c>
      <c r="D85" s="49">
        <v>189000</v>
      </c>
      <c r="E85" s="50">
        <v>100000</v>
      </c>
      <c r="F85" s="49">
        <v>100000</v>
      </c>
      <c r="G85" s="49">
        <v>100000</v>
      </c>
    </row>
    <row r="86" spans="1:7" ht="16.5" customHeight="1" x14ac:dyDescent="0.2">
      <c r="A86" s="48" t="s">
        <v>49</v>
      </c>
      <c r="B86" s="48" t="s">
        <v>50</v>
      </c>
      <c r="C86" s="50">
        <v>198756.35</v>
      </c>
      <c r="D86" s="49">
        <v>189000</v>
      </c>
      <c r="E86" s="50">
        <v>100000</v>
      </c>
      <c r="F86" s="49">
        <v>100000</v>
      </c>
      <c r="G86" s="49">
        <v>100000</v>
      </c>
    </row>
    <row r="87" spans="1:7" ht="16.5" customHeight="1" x14ac:dyDescent="0.2">
      <c r="A87" s="48" t="s">
        <v>51</v>
      </c>
      <c r="B87" s="48" t="s">
        <v>52</v>
      </c>
      <c r="C87" s="50">
        <v>0</v>
      </c>
      <c r="D87" s="49">
        <v>0</v>
      </c>
      <c r="E87" s="50">
        <v>0</v>
      </c>
      <c r="F87" s="49">
        <v>0</v>
      </c>
      <c r="G87" s="49">
        <v>0</v>
      </c>
    </row>
    <row r="88" spans="1:7" s="39" customFormat="1" ht="16.5" customHeight="1" x14ac:dyDescent="0.2">
      <c r="A88" s="45" t="s">
        <v>34</v>
      </c>
      <c r="B88" s="45" t="s">
        <v>35</v>
      </c>
      <c r="C88" s="47">
        <v>8324.69</v>
      </c>
      <c r="D88" s="46">
        <v>14200</v>
      </c>
      <c r="E88" s="47">
        <v>0</v>
      </c>
      <c r="F88" s="46">
        <v>0</v>
      </c>
      <c r="G88" s="46">
        <v>0</v>
      </c>
    </row>
    <row r="89" spans="1:7" ht="16.5" customHeight="1" x14ac:dyDescent="0.2">
      <c r="A89" s="48" t="s">
        <v>45</v>
      </c>
      <c r="B89" s="48" t="s">
        <v>46</v>
      </c>
      <c r="C89" s="50">
        <v>8324.69</v>
      </c>
      <c r="D89" s="49">
        <v>14200</v>
      </c>
      <c r="E89" s="50">
        <v>0</v>
      </c>
      <c r="F89" s="49">
        <v>0</v>
      </c>
      <c r="G89" s="49">
        <v>0</v>
      </c>
    </row>
    <row r="90" spans="1:7" ht="16.5" customHeight="1" x14ac:dyDescent="0.2">
      <c r="A90" s="48" t="s">
        <v>49</v>
      </c>
      <c r="B90" s="48" t="s">
        <v>50</v>
      </c>
      <c r="C90" s="50">
        <v>8324.69</v>
      </c>
      <c r="D90" s="49">
        <v>14200</v>
      </c>
      <c r="E90" s="50">
        <v>0</v>
      </c>
      <c r="F90" s="49">
        <v>0</v>
      </c>
      <c r="G90" s="49">
        <v>0</v>
      </c>
    </row>
    <row r="91" spans="1:7" ht="16.5" customHeight="1" x14ac:dyDescent="0.2">
      <c r="A91" s="48" t="s">
        <v>51</v>
      </c>
      <c r="B91" s="48" t="s">
        <v>52</v>
      </c>
      <c r="C91" s="50">
        <v>0</v>
      </c>
      <c r="D91" s="49">
        <v>0</v>
      </c>
      <c r="E91" s="50">
        <v>0</v>
      </c>
      <c r="F91" s="49">
        <v>0</v>
      </c>
      <c r="G91" s="49">
        <v>0</v>
      </c>
    </row>
    <row r="92" spans="1:7" s="39" customFormat="1" ht="16.5" customHeight="1" x14ac:dyDescent="0.2">
      <c r="A92" s="45" t="s">
        <v>38</v>
      </c>
      <c r="B92" s="45" t="s">
        <v>39</v>
      </c>
      <c r="C92" s="47">
        <v>0</v>
      </c>
      <c r="D92" s="46">
        <v>10500</v>
      </c>
      <c r="E92" s="47">
        <v>0</v>
      </c>
      <c r="F92" s="46">
        <v>0</v>
      </c>
      <c r="G92" s="46">
        <v>0</v>
      </c>
    </row>
    <row r="93" spans="1:7" ht="16.5" customHeight="1" x14ac:dyDescent="0.2">
      <c r="A93" s="48" t="s">
        <v>45</v>
      </c>
      <c r="B93" s="48" t="s">
        <v>46</v>
      </c>
      <c r="C93" s="50">
        <v>0</v>
      </c>
      <c r="D93" s="49">
        <v>10500</v>
      </c>
      <c r="E93" s="50">
        <v>0</v>
      </c>
      <c r="F93" s="49">
        <v>0</v>
      </c>
      <c r="G93" s="49">
        <v>0</v>
      </c>
    </row>
    <row r="94" spans="1:7" ht="16.5" customHeight="1" x14ac:dyDescent="0.2">
      <c r="A94" s="48" t="s">
        <v>49</v>
      </c>
      <c r="B94" s="48" t="s">
        <v>50</v>
      </c>
      <c r="C94" s="50">
        <v>0</v>
      </c>
      <c r="D94" s="49">
        <v>10500</v>
      </c>
      <c r="E94" s="50">
        <v>0</v>
      </c>
      <c r="F94" s="49">
        <v>0</v>
      </c>
      <c r="G94" s="49">
        <v>0</v>
      </c>
    </row>
    <row r="95" spans="1:7" s="39" customFormat="1" ht="16.5" customHeight="1" x14ac:dyDescent="0.2">
      <c r="A95" s="45" t="s">
        <v>40</v>
      </c>
      <c r="B95" s="45" t="s">
        <v>41</v>
      </c>
      <c r="C95" s="47">
        <v>16728.830000000002</v>
      </c>
      <c r="D95" s="46">
        <v>33000</v>
      </c>
      <c r="E95" s="47">
        <v>20000</v>
      </c>
      <c r="F95" s="46">
        <v>20000</v>
      </c>
      <c r="G95" s="46">
        <v>20000</v>
      </c>
    </row>
    <row r="96" spans="1:7" ht="16.5" customHeight="1" x14ac:dyDescent="0.2">
      <c r="A96" s="48" t="s">
        <v>45</v>
      </c>
      <c r="B96" s="48" t="s">
        <v>46</v>
      </c>
      <c r="C96" s="50">
        <v>16728.830000000002</v>
      </c>
      <c r="D96" s="49">
        <v>33000</v>
      </c>
      <c r="E96" s="50">
        <v>20000</v>
      </c>
      <c r="F96" s="49">
        <v>20000</v>
      </c>
      <c r="G96" s="49">
        <v>20000</v>
      </c>
    </row>
    <row r="97" spans="1:7" ht="16.5" customHeight="1" x14ac:dyDescent="0.2">
      <c r="A97" s="48" t="s">
        <v>49</v>
      </c>
      <c r="B97" s="48" t="s">
        <v>50</v>
      </c>
      <c r="C97" s="50">
        <v>16728.830000000002</v>
      </c>
      <c r="D97" s="49">
        <v>33000</v>
      </c>
      <c r="E97" s="50">
        <v>20000</v>
      </c>
      <c r="F97" s="49">
        <v>20000</v>
      </c>
      <c r="G97" s="49">
        <v>20000</v>
      </c>
    </row>
    <row r="98" spans="1:7" ht="16.5" customHeight="1" x14ac:dyDescent="0.2">
      <c r="A98" s="48" t="s">
        <v>51</v>
      </c>
      <c r="B98" s="48" t="s">
        <v>52</v>
      </c>
      <c r="C98" s="50">
        <v>0</v>
      </c>
      <c r="D98" s="49">
        <v>0</v>
      </c>
      <c r="E98" s="50">
        <v>0</v>
      </c>
      <c r="F98" s="49">
        <v>0</v>
      </c>
      <c r="G98" s="49">
        <v>0</v>
      </c>
    </row>
    <row r="99" spans="1:7" s="39" customFormat="1" ht="16.5" customHeight="1" x14ac:dyDescent="0.2">
      <c r="B99" s="54" t="s">
        <v>56</v>
      </c>
      <c r="C99" s="56">
        <v>225429.68</v>
      </c>
      <c r="D99" s="55">
        <v>463400</v>
      </c>
      <c r="E99" s="56">
        <v>348500</v>
      </c>
      <c r="F99" s="55">
        <v>359200</v>
      </c>
      <c r="G99" s="55">
        <v>361800</v>
      </c>
    </row>
    <row r="100" spans="1:7" s="39" customFormat="1" ht="16.5" customHeight="1" x14ac:dyDescent="0.2">
      <c r="A100" s="45" t="s">
        <v>6</v>
      </c>
      <c r="B100" s="45" t="s">
        <v>7</v>
      </c>
      <c r="C100" s="47">
        <v>9721.9500000000007</v>
      </c>
      <c r="D100" s="46">
        <v>324800</v>
      </c>
      <c r="E100" s="47">
        <v>266000</v>
      </c>
      <c r="F100" s="46">
        <v>276700</v>
      </c>
      <c r="G100" s="46">
        <v>279300</v>
      </c>
    </row>
    <row r="101" spans="1:7" ht="16.5" customHeight="1" x14ac:dyDescent="0.2">
      <c r="A101" s="48" t="s">
        <v>45</v>
      </c>
      <c r="B101" s="48" t="s">
        <v>46</v>
      </c>
      <c r="C101" s="50">
        <v>0</v>
      </c>
      <c r="D101" s="49">
        <v>0</v>
      </c>
      <c r="E101" s="50">
        <v>0</v>
      </c>
      <c r="F101" s="49">
        <v>0</v>
      </c>
      <c r="G101" s="49">
        <v>0</v>
      </c>
    </row>
    <row r="102" spans="1:7" ht="16.5" customHeight="1" x14ac:dyDescent="0.2">
      <c r="A102" s="48" t="s">
        <v>49</v>
      </c>
      <c r="B102" s="48" t="s">
        <v>50</v>
      </c>
      <c r="C102" s="50">
        <v>0</v>
      </c>
      <c r="D102" s="49">
        <v>0</v>
      </c>
      <c r="E102" s="50">
        <v>0</v>
      </c>
      <c r="F102" s="49">
        <v>0</v>
      </c>
      <c r="G102" s="49">
        <v>0</v>
      </c>
    </row>
    <row r="103" spans="1:7" ht="16.5" customHeight="1" x14ac:dyDescent="0.2">
      <c r="A103" s="48" t="s">
        <v>57</v>
      </c>
      <c r="B103" s="48" t="s">
        <v>58</v>
      </c>
      <c r="C103" s="50">
        <v>9721.9500000000007</v>
      </c>
      <c r="D103" s="49">
        <v>324800</v>
      </c>
      <c r="E103" s="50">
        <v>266000</v>
      </c>
      <c r="F103" s="49">
        <v>276700</v>
      </c>
      <c r="G103" s="49">
        <v>279300</v>
      </c>
    </row>
    <row r="104" spans="1:7" ht="16.5" customHeight="1" x14ac:dyDescent="0.2">
      <c r="A104" s="48" t="s">
        <v>59</v>
      </c>
      <c r="B104" s="48" t="s">
        <v>60</v>
      </c>
      <c r="C104" s="50">
        <v>0</v>
      </c>
      <c r="D104" s="49">
        <v>0</v>
      </c>
      <c r="E104" s="50">
        <v>0</v>
      </c>
      <c r="F104" s="49">
        <v>0</v>
      </c>
      <c r="G104" s="49">
        <v>0</v>
      </c>
    </row>
    <row r="105" spans="1:7" ht="16.5" customHeight="1" x14ac:dyDescent="0.2">
      <c r="A105" s="48" t="s">
        <v>61</v>
      </c>
      <c r="B105" s="48" t="s">
        <v>62</v>
      </c>
      <c r="C105" s="50">
        <v>9721.9500000000007</v>
      </c>
      <c r="D105" s="49">
        <v>324800</v>
      </c>
      <c r="E105" s="50">
        <v>266000</v>
      </c>
      <c r="F105" s="49">
        <v>276700</v>
      </c>
      <c r="G105" s="49">
        <v>279300</v>
      </c>
    </row>
    <row r="106" spans="1:7" s="39" customFormat="1" ht="16.5" customHeight="1" x14ac:dyDescent="0.2">
      <c r="A106" s="45" t="s">
        <v>12</v>
      </c>
      <c r="B106" s="45" t="s">
        <v>13</v>
      </c>
      <c r="C106" s="47">
        <v>19660.14</v>
      </c>
      <c r="D106" s="46">
        <v>15000</v>
      </c>
      <c r="E106" s="47">
        <v>4500</v>
      </c>
      <c r="F106" s="46">
        <v>4500</v>
      </c>
      <c r="G106" s="46">
        <v>4500</v>
      </c>
    </row>
    <row r="107" spans="1:7" ht="16.5" customHeight="1" x14ac:dyDescent="0.2">
      <c r="A107" s="48" t="s">
        <v>45</v>
      </c>
      <c r="B107" s="48" t="s">
        <v>46</v>
      </c>
      <c r="C107" s="50">
        <v>0</v>
      </c>
      <c r="D107" s="49">
        <v>0</v>
      </c>
      <c r="E107" s="50">
        <v>0</v>
      </c>
      <c r="F107" s="49">
        <v>0</v>
      </c>
      <c r="G107" s="49">
        <v>0</v>
      </c>
    </row>
    <row r="108" spans="1:7" ht="16.5" customHeight="1" x14ac:dyDescent="0.2">
      <c r="A108" s="48" t="s">
        <v>49</v>
      </c>
      <c r="B108" s="48" t="s">
        <v>50</v>
      </c>
      <c r="C108" s="50">
        <v>0</v>
      </c>
      <c r="D108" s="49">
        <v>0</v>
      </c>
      <c r="E108" s="50">
        <v>0</v>
      </c>
      <c r="F108" s="49">
        <v>0</v>
      </c>
      <c r="G108" s="49">
        <v>0</v>
      </c>
    </row>
    <row r="109" spans="1:7" ht="16.5" customHeight="1" x14ac:dyDescent="0.2">
      <c r="A109" s="48" t="s">
        <v>57</v>
      </c>
      <c r="B109" s="48" t="s">
        <v>58</v>
      </c>
      <c r="C109" s="50">
        <v>19660.14</v>
      </c>
      <c r="D109" s="49">
        <v>15000</v>
      </c>
      <c r="E109" s="50">
        <v>4500</v>
      </c>
      <c r="F109" s="49">
        <v>4500</v>
      </c>
      <c r="G109" s="49">
        <v>4500</v>
      </c>
    </row>
    <row r="110" spans="1:7" ht="16.5" customHeight="1" x14ac:dyDescent="0.2">
      <c r="A110" s="48" t="s">
        <v>61</v>
      </c>
      <c r="B110" s="48" t="s">
        <v>62</v>
      </c>
      <c r="C110" s="50">
        <v>19660.14</v>
      </c>
      <c r="D110" s="49">
        <v>15000</v>
      </c>
      <c r="E110" s="50">
        <v>4500</v>
      </c>
      <c r="F110" s="49">
        <v>4500</v>
      </c>
      <c r="G110" s="49">
        <v>4500</v>
      </c>
    </row>
    <row r="111" spans="1:7" s="39" customFormat="1" ht="16.5" customHeight="1" x14ac:dyDescent="0.2">
      <c r="A111" s="45" t="s">
        <v>26</v>
      </c>
      <c r="B111" s="45" t="s">
        <v>27</v>
      </c>
      <c r="C111" s="47">
        <v>44047.59</v>
      </c>
      <c r="D111" s="46">
        <v>4500</v>
      </c>
      <c r="E111" s="47">
        <v>3000</v>
      </c>
      <c r="F111" s="46">
        <v>3000</v>
      </c>
      <c r="G111" s="46">
        <v>3000</v>
      </c>
    </row>
    <row r="112" spans="1:7" ht="16.5" customHeight="1" x14ac:dyDescent="0.2">
      <c r="A112" s="48" t="s">
        <v>57</v>
      </c>
      <c r="B112" s="48" t="s">
        <v>58</v>
      </c>
      <c r="C112" s="50">
        <v>44047.59</v>
      </c>
      <c r="D112" s="49">
        <v>4500</v>
      </c>
      <c r="E112" s="50">
        <v>3000</v>
      </c>
      <c r="F112" s="49">
        <v>3000</v>
      </c>
      <c r="G112" s="49">
        <v>3000</v>
      </c>
    </row>
    <row r="113" spans="1:7" ht="16.5" customHeight="1" x14ac:dyDescent="0.2">
      <c r="A113" s="48" t="s">
        <v>61</v>
      </c>
      <c r="B113" s="48" t="s">
        <v>62</v>
      </c>
      <c r="C113" s="50">
        <v>44047.59</v>
      </c>
      <c r="D113" s="49">
        <v>4500</v>
      </c>
      <c r="E113" s="50">
        <v>3000</v>
      </c>
      <c r="F113" s="49">
        <v>3000</v>
      </c>
      <c r="G113" s="49">
        <v>3000</v>
      </c>
    </row>
    <row r="114" spans="1:7" s="39" customFormat="1" ht="16.5" customHeight="1" x14ac:dyDescent="0.2">
      <c r="A114" s="45" t="s">
        <v>32</v>
      </c>
      <c r="B114" s="45" t="s">
        <v>33</v>
      </c>
      <c r="C114" s="47">
        <v>0</v>
      </c>
      <c r="D114" s="46">
        <v>19000</v>
      </c>
      <c r="E114" s="47">
        <v>0</v>
      </c>
      <c r="F114" s="46">
        <v>0</v>
      </c>
      <c r="G114" s="46">
        <v>0</v>
      </c>
    </row>
    <row r="115" spans="1:7" ht="16.5" customHeight="1" x14ac:dyDescent="0.2">
      <c r="A115" s="48" t="s">
        <v>45</v>
      </c>
      <c r="B115" s="48" t="s">
        <v>46</v>
      </c>
      <c r="C115" s="50">
        <v>0</v>
      </c>
      <c r="D115" s="49">
        <v>0</v>
      </c>
      <c r="E115" s="50">
        <v>0</v>
      </c>
      <c r="F115" s="49">
        <v>0</v>
      </c>
      <c r="G115" s="49">
        <v>0</v>
      </c>
    </row>
    <row r="116" spans="1:7" ht="16.5" customHeight="1" x14ac:dyDescent="0.2">
      <c r="A116" s="48" t="s">
        <v>49</v>
      </c>
      <c r="B116" s="48" t="s">
        <v>50</v>
      </c>
      <c r="C116" s="50">
        <v>0</v>
      </c>
      <c r="D116" s="49">
        <v>0</v>
      </c>
      <c r="E116" s="50">
        <v>0</v>
      </c>
      <c r="F116" s="49">
        <v>0</v>
      </c>
      <c r="G116" s="49">
        <v>0</v>
      </c>
    </row>
    <row r="117" spans="1:7" ht="16.5" customHeight="1" x14ac:dyDescent="0.2">
      <c r="A117" s="48" t="s">
        <v>57</v>
      </c>
      <c r="B117" s="48" t="s">
        <v>58</v>
      </c>
      <c r="C117" s="50">
        <v>0</v>
      </c>
      <c r="D117" s="49">
        <v>19000</v>
      </c>
      <c r="E117" s="50">
        <v>0</v>
      </c>
      <c r="F117" s="49">
        <v>0</v>
      </c>
      <c r="G117" s="49">
        <v>0</v>
      </c>
    </row>
    <row r="118" spans="1:7" ht="16.5" customHeight="1" x14ac:dyDescent="0.2">
      <c r="A118" s="48" t="s">
        <v>61</v>
      </c>
      <c r="B118" s="48" t="s">
        <v>62</v>
      </c>
      <c r="C118" s="50">
        <v>0</v>
      </c>
      <c r="D118" s="49">
        <v>19000</v>
      </c>
      <c r="E118" s="50">
        <v>0</v>
      </c>
      <c r="F118" s="49">
        <v>0</v>
      </c>
      <c r="G118" s="49">
        <v>0</v>
      </c>
    </row>
    <row r="119" spans="1:7" s="39" customFormat="1" ht="16.5" customHeight="1" x14ac:dyDescent="0.2">
      <c r="A119" s="45" t="s">
        <v>40</v>
      </c>
      <c r="B119" s="45" t="s">
        <v>41</v>
      </c>
      <c r="C119" s="47">
        <v>152000</v>
      </c>
      <c r="D119" s="46">
        <v>100100</v>
      </c>
      <c r="E119" s="47">
        <v>75000</v>
      </c>
      <c r="F119" s="46">
        <v>75000</v>
      </c>
      <c r="G119" s="46">
        <v>75000</v>
      </c>
    </row>
    <row r="120" spans="1:7" ht="16.5" customHeight="1" x14ac:dyDescent="0.2">
      <c r="A120" s="48" t="s">
        <v>57</v>
      </c>
      <c r="B120" s="48" t="s">
        <v>58</v>
      </c>
      <c r="C120" s="50">
        <v>152000</v>
      </c>
      <c r="D120" s="49">
        <v>100100</v>
      </c>
      <c r="E120" s="50">
        <v>75000</v>
      </c>
      <c r="F120" s="49">
        <v>75000</v>
      </c>
      <c r="G120" s="49">
        <v>75000</v>
      </c>
    </row>
    <row r="121" spans="1:7" ht="16.5" customHeight="1" x14ac:dyDescent="0.2">
      <c r="A121" s="48" t="s">
        <v>61</v>
      </c>
      <c r="B121" s="48" t="s">
        <v>62</v>
      </c>
      <c r="C121" s="50">
        <v>152000</v>
      </c>
      <c r="D121" s="49">
        <v>100100</v>
      </c>
      <c r="E121" s="50">
        <v>75000</v>
      </c>
      <c r="F121" s="49">
        <v>75000</v>
      </c>
      <c r="G121" s="49">
        <v>75000</v>
      </c>
    </row>
    <row r="123" spans="1:7" ht="16.5" customHeight="1" x14ac:dyDescent="0.2">
      <c r="B123" s="33">
        <v>3</v>
      </c>
      <c r="C123" s="57">
        <f>C49+C54+C59+C67+C71+C75+C79+C85+C89+C96</f>
        <v>4511711.68</v>
      </c>
      <c r="D123" s="57">
        <f t="shared" ref="D123:G123" si="1">D49+D54+D59+D67+D71+D75+D79+D85+D89+D96</f>
        <v>5191600</v>
      </c>
      <c r="E123" s="57">
        <f t="shared" si="1"/>
        <v>5109300</v>
      </c>
      <c r="F123" s="57">
        <f t="shared" si="1"/>
        <v>5264400</v>
      </c>
      <c r="G123" s="57">
        <f t="shared" si="1"/>
        <v>5312700</v>
      </c>
    </row>
    <row r="124" spans="1:7" ht="16.5" customHeight="1" x14ac:dyDescent="0.2">
      <c r="B124" s="33">
        <v>4</v>
      </c>
      <c r="C124" s="57">
        <f>C103+C109+C112+C120</f>
        <v>225429.68</v>
      </c>
      <c r="D124" s="57">
        <f t="shared" ref="D124:G124" si="2">D103+D109+D112+D120</f>
        <v>444400</v>
      </c>
      <c r="E124" s="57">
        <f t="shared" si="2"/>
        <v>348500</v>
      </c>
      <c r="F124" s="57">
        <f t="shared" si="2"/>
        <v>359200</v>
      </c>
      <c r="G124" s="57">
        <f t="shared" si="2"/>
        <v>361800</v>
      </c>
    </row>
    <row r="125" spans="1:7" ht="16.5" customHeight="1" x14ac:dyDescent="0.2">
      <c r="C125" s="57">
        <f>SUM(C123:C124)</f>
        <v>4737141.3599999994</v>
      </c>
      <c r="D125" s="57">
        <f t="shared" ref="D125:G125" si="3">SUM(D123:D124)</f>
        <v>5636000</v>
      </c>
      <c r="E125" s="57">
        <f t="shared" si="3"/>
        <v>5457800</v>
      </c>
      <c r="F125" s="57">
        <f t="shared" si="3"/>
        <v>5623600</v>
      </c>
      <c r="G125" s="57">
        <f t="shared" si="3"/>
        <v>5674500</v>
      </c>
    </row>
  </sheetData>
  <phoneticPr fontId="0" type="noConversion"/>
  <pageMargins left="0" right="0" top="9.8425196850393706E-2" bottom="0.41753937007874015" header="9.8425196850393706E-2" footer="9.8425196850393706E-2"/>
  <pageSetup paperSize="9" scale="58" orientation="portrait" r:id="rId1"/>
  <headerFooter alignWithMargins="0">
    <oddFooter xml:space="preserve">&amp;L&amp;"Arial"&amp;8 Lista: LCW147TREW &amp;C&amp;"Arial"&amp;8 Stranica 
&amp;B&amp;P&amp;B &amp;R&amp;"Arial"&amp;8 * OBRADA LC * </oddFooter>
  </headerFooter>
  <rowBreaks count="1" manualBreakCount="1">
    <brk id="83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8A520F-8EF1-4677-8867-4DEAB19315C1}">
  <dimension ref="A1:H26"/>
  <sheetViews>
    <sheetView showGridLines="0" zoomScaleNormal="100" workbookViewId="0">
      <pane ySplit="5" topLeftCell="A6" activePane="bottomLeft" state="frozen"/>
      <selection pane="bottomLeft" activeCell="E12" sqref="E12"/>
    </sheetView>
  </sheetViews>
  <sheetFormatPr defaultRowHeight="24" customHeight="1" x14ac:dyDescent="0.2"/>
  <cols>
    <col min="1" max="1" width="10.85546875" style="58" customWidth="1"/>
    <col min="2" max="2" width="81.7109375" style="58" customWidth="1"/>
    <col min="3" max="7" width="13.28515625" style="58" customWidth="1"/>
    <col min="8" max="256" width="10.85546875" style="58" customWidth="1"/>
    <col min="257" max="16384" width="9.140625" style="58"/>
  </cols>
  <sheetData>
    <row r="1" spans="1:8" ht="24" customHeight="1" x14ac:dyDescent="0.2">
      <c r="A1" s="81" t="s">
        <v>102</v>
      </c>
    </row>
    <row r="2" spans="1:8" ht="24" customHeight="1" x14ac:dyDescent="0.2">
      <c r="A2" s="81" t="s">
        <v>74</v>
      </c>
      <c r="B2" s="72"/>
      <c r="C2" s="72"/>
      <c r="D2" s="72"/>
      <c r="E2" s="72"/>
      <c r="F2" s="72"/>
      <c r="G2" s="72"/>
      <c r="H2" s="72"/>
    </row>
    <row r="3" spans="1:8" ht="24" customHeight="1" x14ac:dyDescent="0.2">
      <c r="A3" s="81" t="s">
        <v>103</v>
      </c>
      <c r="B3" s="72"/>
      <c r="C3" s="72"/>
      <c r="D3" s="72"/>
      <c r="E3" s="72"/>
      <c r="F3" s="72"/>
      <c r="G3" s="72"/>
      <c r="H3" s="72"/>
    </row>
    <row r="4" spans="1:8" s="64" customFormat="1" ht="29.25" customHeight="1" x14ac:dyDescent="0.2">
      <c r="A4" s="81" t="s">
        <v>104</v>
      </c>
      <c r="B4" s="72"/>
      <c r="C4" s="72"/>
      <c r="D4" s="72"/>
      <c r="E4" s="72"/>
      <c r="F4" s="72"/>
      <c r="G4" s="72"/>
      <c r="H4" s="72"/>
    </row>
    <row r="5" spans="1:8" s="64" customFormat="1" ht="38.25" x14ac:dyDescent="0.2">
      <c r="A5" s="76" t="s">
        <v>0</v>
      </c>
      <c r="B5" s="76" t="s">
        <v>1</v>
      </c>
      <c r="C5" s="77" t="s">
        <v>97</v>
      </c>
      <c r="D5" s="77" t="s">
        <v>98</v>
      </c>
      <c r="E5" s="77" t="s">
        <v>99</v>
      </c>
      <c r="F5" s="77" t="s">
        <v>77</v>
      </c>
      <c r="G5" s="77" t="s">
        <v>100</v>
      </c>
      <c r="H5" s="72"/>
    </row>
    <row r="6" spans="1:8" s="63" customFormat="1" ht="24" customHeight="1" x14ac:dyDescent="0.2">
      <c r="A6" s="68"/>
      <c r="B6" s="68" t="s">
        <v>5</v>
      </c>
      <c r="C6" s="70">
        <f>C7</f>
        <v>4514093.72</v>
      </c>
      <c r="D6" s="70">
        <f>D7</f>
        <v>5715500</v>
      </c>
      <c r="E6" s="70">
        <v>5507800</v>
      </c>
      <c r="F6" s="69">
        <v>5623600</v>
      </c>
      <c r="G6" s="69">
        <v>5674500</v>
      </c>
    </row>
    <row r="7" spans="1:8" s="63" customFormat="1" ht="24" customHeight="1" x14ac:dyDescent="0.2">
      <c r="A7" s="62" t="s">
        <v>8</v>
      </c>
      <c r="B7" s="62" t="s">
        <v>9</v>
      </c>
      <c r="C7" s="66">
        <f>C8+C9+C10+C11+C12+C13</f>
        <v>4514093.72</v>
      </c>
      <c r="D7" s="66">
        <f>D8+D9+D10+D11+D12+D13</f>
        <v>5715500</v>
      </c>
      <c r="E7" s="66">
        <v>5507800</v>
      </c>
      <c r="F7" s="65">
        <v>5623600</v>
      </c>
      <c r="G7" s="65">
        <v>5674500</v>
      </c>
    </row>
    <row r="8" spans="1:8" ht="24" customHeight="1" x14ac:dyDescent="0.2">
      <c r="A8" s="59" t="s">
        <v>30</v>
      </c>
      <c r="B8" s="59" t="s">
        <v>31</v>
      </c>
      <c r="C8" s="61">
        <v>343187.17</v>
      </c>
      <c r="D8" s="60">
        <v>279000</v>
      </c>
      <c r="E8" s="61">
        <v>130000</v>
      </c>
      <c r="F8" s="60">
        <v>100000</v>
      </c>
      <c r="G8" s="60">
        <v>100000</v>
      </c>
    </row>
    <row r="9" spans="1:8" ht="24" customHeight="1" x14ac:dyDescent="0.2">
      <c r="A9" s="59" t="s">
        <v>14</v>
      </c>
      <c r="B9" s="59" t="s">
        <v>15</v>
      </c>
      <c r="C9" s="61">
        <v>3.06</v>
      </c>
      <c r="D9" s="60">
        <v>1300</v>
      </c>
      <c r="E9" s="61">
        <v>800</v>
      </c>
      <c r="F9" s="60">
        <v>800</v>
      </c>
      <c r="G9" s="60">
        <v>800</v>
      </c>
    </row>
    <row r="10" spans="1:8" ht="24" customHeight="1" x14ac:dyDescent="0.2">
      <c r="A10" s="59" t="s">
        <v>16</v>
      </c>
      <c r="B10" s="59" t="s">
        <v>17</v>
      </c>
      <c r="C10" s="61">
        <v>215113.18</v>
      </c>
      <c r="D10" s="60">
        <v>183700</v>
      </c>
      <c r="E10" s="61">
        <v>178700</v>
      </c>
      <c r="F10" s="60">
        <v>128700</v>
      </c>
      <c r="G10" s="60">
        <v>128700</v>
      </c>
    </row>
    <row r="11" spans="1:8" ht="24" customHeight="1" x14ac:dyDescent="0.2">
      <c r="A11" s="59" t="s">
        <v>18</v>
      </c>
      <c r="B11" s="59" t="s">
        <v>19</v>
      </c>
      <c r="C11" s="61">
        <v>465449.7</v>
      </c>
      <c r="D11" s="60">
        <v>444000</v>
      </c>
      <c r="E11" s="61">
        <v>303000</v>
      </c>
      <c r="F11" s="60">
        <v>303000</v>
      </c>
      <c r="G11" s="60">
        <v>303000</v>
      </c>
    </row>
    <row r="12" spans="1:8" ht="24" customHeight="1" x14ac:dyDescent="0.2">
      <c r="A12" s="59" t="s">
        <v>10</v>
      </c>
      <c r="B12" s="59" t="s">
        <v>11</v>
      </c>
      <c r="C12" s="61">
        <v>3490340.61</v>
      </c>
      <c r="D12" s="60">
        <v>4807500</v>
      </c>
      <c r="E12" s="61">
        <v>4894800</v>
      </c>
      <c r="F12" s="60">
        <v>5090600</v>
      </c>
      <c r="G12" s="60">
        <v>5141500</v>
      </c>
    </row>
    <row r="13" spans="1:8" ht="24" customHeight="1" x14ac:dyDescent="0.2">
      <c r="A13" s="59" t="s">
        <v>20</v>
      </c>
      <c r="B13" s="59" t="s">
        <v>21</v>
      </c>
      <c r="C13" s="61">
        <v>0</v>
      </c>
      <c r="D13" s="60">
        <v>0</v>
      </c>
      <c r="E13" s="61">
        <v>500</v>
      </c>
      <c r="F13" s="60">
        <v>500</v>
      </c>
      <c r="G13" s="60">
        <v>500</v>
      </c>
    </row>
    <row r="14" spans="1:8" s="63" customFormat="1" ht="24" hidden="1" customHeight="1" x14ac:dyDescent="0.2">
      <c r="A14" s="62" t="s">
        <v>22</v>
      </c>
      <c r="B14" s="62" t="s">
        <v>23</v>
      </c>
      <c r="C14" s="66">
        <v>0</v>
      </c>
      <c r="D14" s="65">
        <v>0</v>
      </c>
      <c r="E14" s="66">
        <v>0</v>
      </c>
      <c r="F14" s="65">
        <v>0</v>
      </c>
      <c r="G14" s="65">
        <v>0</v>
      </c>
    </row>
    <row r="15" spans="1:8" ht="24" hidden="1" customHeight="1" x14ac:dyDescent="0.2">
      <c r="A15" s="59" t="s">
        <v>24</v>
      </c>
      <c r="B15" s="59" t="s">
        <v>25</v>
      </c>
      <c r="C15" s="61">
        <v>0</v>
      </c>
      <c r="D15" s="60">
        <v>0</v>
      </c>
      <c r="E15" s="61">
        <v>0</v>
      </c>
      <c r="F15" s="60">
        <v>0</v>
      </c>
      <c r="G15" s="60">
        <v>0</v>
      </c>
    </row>
    <row r="16" spans="1:8" s="63" customFormat="1" ht="24" customHeight="1" x14ac:dyDescent="0.2">
      <c r="A16" s="68"/>
      <c r="B16" s="68" t="s">
        <v>42</v>
      </c>
      <c r="C16" s="70">
        <v>4737141.3600000003</v>
      </c>
      <c r="D16" s="69">
        <v>5715500</v>
      </c>
      <c r="E16" s="70">
        <v>5507800</v>
      </c>
      <c r="F16" s="69">
        <v>5623600</v>
      </c>
      <c r="G16" s="69">
        <v>5674500</v>
      </c>
    </row>
    <row r="17" spans="1:7" s="63" customFormat="1" ht="24" customHeight="1" x14ac:dyDescent="0.2">
      <c r="A17" s="62" t="s">
        <v>45</v>
      </c>
      <c r="B17" s="62" t="s">
        <v>46</v>
      </c>
      <c r="C17" s="66">
        <v>4511711.68</v>
      </c>
      <c r="D17" s="65">
        <v>5202100</v>
      </c>
      <c r="E17" s="66">
        <v>5109300</v>
      </c>
      <c r="F17" s="65">
        <v>5264400</v>
      </c>
      <c r="G17" s="65">
        <v>5312700</v>
      </c>
    </row>
    <row r="18" spans="1:7" ht="24" customHeight="1" x14ac:dyDescent="0.2">
      <c r="A18" s="59" t="s">
        <v>47</v>
      </c>
      <c r="B18" s="59" t="s">
        <v>48</v>
      </c>
      <c r="C18" s="61">
        <v>1725889.04</v>
      </c>
      <c r="D18" s="60">
        <v>2223900</v>
      </c>
      <c r="E18" s="61">
        <v>2253400</v>
      </c>
      <c r="F18" s="60">
        <v>2343600</v>
      </c>
      <c r="G18" s="60">
        <v>2366000</v>
      </c>
    </row>
    <row r="19" spans="1:7" ht="24" customHeight="1" x14ac:dyDescent="0.2">
      <c r="A19" s="59" t="s">
        <v>49</v>
      </c>
      <c r="B19" s="59" t="s">
        <v>50</v>
      </c>
      <c r="C19" s="61">
        <v>2476001.65</v>
      </c>
      <c r="D19" s="60">
        <v>2968500</v>
      </c>
      <c r="E19" s="61">
        <v>2849200</v>
      </c>
      <c r="F19" s="60">
        <v>2917500</v>
      </c>
      <c r="G19" s="60">
        <v>2943400</v>
      </c>
    </row>
    <row r="20" spans="1:7" ht="24" customHeight="1" x14ac:dyDescent="0.2">
      <c r="A20" s="59" t="s">
        <v>51</v>
      </c>
      <c r="B20" s="59" t="s">
        <v>52</v>
      </c>
      <c r="C20" s="61">
        <v>304820.99</v>
      </c>
      <c r="D20" s="60">
        <v>4700</v>
      </c>
      <c r="E20" s="61">
        <v>3200</v>
      </c>
      <c r="F20" s="60">
        <v>3300</v>
      </c>
      <c r="G20" s="60">
        <v>3300</v>
      </c>
    </row>
    <row r="21" spans="1:7" ht="24" customHeight="1" x14ac:dyDescent="0.2">
      <c r="A21" s="59" t="s">
        <v>54</v>
      </c>
      <c r="B21" s="59" t="s">
        <v>55</v>
      </c>
      <c r="C21" s="61">
        <v>5000</v>
      </c>
      <c r="D21" s="60">
        <v>5000</v>
      </c>
      <c r="E21" s="61">
        <v>3500</v>
      </c>
      <c r="F21" s="60">
        <v>0</v>
      </c>
      <c r="G21" s="60">
        <v>0</v>
      </c>
    </row>
    <row r="22" spans="1:7" s="63" customFormat="1" ht="24" customHeight="1" x14ac:dyDescent="0.2">
      <c r="A22" s="62" t="s">
        <v>57</v>
      </c>
      <c r="B22" s="62" t="s">
        <v>58</v>
      </c>
      <c r="C22" s="66">
        <v>225429.68</v>
      </c>
      <c r="D22" s="65">
        <v>463400</v>
      </c>
      <c r="E22" s="66">
        <v>348500</v>
      </c>
      <c r="F22" s="65">
        <v>359200</v>
      </c>
      <c r="G22" s="65">
        <v>361800</v>
      </c>
    </row>
    <row r="23" spans="1:7" ht="24" customHeight="1" x14ac:dyDescent="0.2">
      <c r="A23" s="59" t="s">
        <v>59</v>
      </c>
      <c r="B23" s="59" t="s">
        <v>60</v>
      </c>
      <c r="C23" s="61">
        <v>0</v>
      </c>
      <c r="D23" s="60">
        <v>0</v>
      </c>
      <c r="E23" s="61">
        <v>0</v>
      </c>
      <c r="F23" s="60">
        <v>0</v>
      </c>
      <c r="G23" s="60">
        <v>0</v>
      </c>
    </row>
    <row r="24" spans="1:7" ht="24" customHeight="1" x14ac:dyDescent="0.2">
      <c r="A24" s="59" t="s">
        <v>61</v>
      </c>
      <c r="B24" s="59" t="s">
        <v>62</v>
      </c>
      <c r="C24" s="61">
        <v>225429.68</v>
      </c>
      <c r="D24" s="60">
        <v>463400</v>
      </c>
      <c r="E24" s="61">
        <v>348500</v>
      </c>
      <c r="F24" s="60">
        <v>359200</v>
      </c>
      <c r="G24" s="60">
        <v>361800</v>
      </c>
    </row>
    <row r="25" spans="1:7" s="63" customFormat="1" ht="24" customHeight="1" x14ac:dyDescent="0.2">
      <c r="A25" s="62" t="s">
        <v>22</v>
      </c>
      <c r="B25" s="62" t="s">
        <v>23</v>
      </c>
      <c r="C25" s="66">
        <v>0</v>
      </c>
      <c r="D25" s="65">
        <v>50000</v>
      </c>
      <c r="E25" s="66">
        <v>50000</v>
      </c>
      <c r="F25" s="65">
        <v>0</v>
      </c>
      <c r="G25" s="65">
        <v>0</v>
      </c>
    </row>
    <row r="26" spans="1:7" ht="24" customHeight="1" x14ac:dyDescent="0.2">
      <c r="A26" s="59" t="s">
        <v>24</v>
      </c>
      <c r="B26" s="59" t="s">
        <v>25</v>
      </c>
      <c r="C26" s="61">
        <v>0</v>
      </c>
      <c r="D26" s="60">
        <v>50000</v>
      </c>
      <c r="E26" s="61">
        <v>50000</v>
      </c>
      <c r="F26" s="60">
        <v>0</v>
      </c>
      <c r="G26" s="60">
        <v>0</v>
      </c>
    </row>
  </sheetData>
  <pageMargins left="0" right="0" top="0.3" bottom="0.26" header="0.11811023622047245" footer="0.11811023622047245"/>
  <pageSetup paperSize="9" scale="93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9324AF-408C-4086-A9CC-70CB5E3EB986}">
  <dimension ref="A1:G33"/>
  <sheetViews>
    <sheetView showGridLines="0" zoomScaleNormal="100" workbookViewId="0">
      <pane ySplit="5" topLeftCell="A6" activePane="bottomLeft" state="frozen"/>
      <selection pane="bottomLeft" activeCell="A6" sqref="A6"/>
    </sheetView>
  </sheetViews>
  <sheetFormatPr defaultRowHeight="17.25" customHeight="1" x14ac:dyDescent="0.2"/>
  <cols>
    <col min="1" max="1" width="11.5703125" style="58" customWidth="1"/>
    <col min="2" max="2" width="47.85546875" style="58" customWidth="1"/>
    <col min="3" max="7" width="13.7109375" style="58" customWidth="1"/>
    <col min="8" max="256" width="11.5703125" style="58" customWidth="1"/>
    <col min="257" max="16384" width="9.140625" style="58"/>
  </cols>
  <sheetData>
    <row r="1" spans="1:7" ht="17.25" customHeight="1" x14ac:dyDescent="0.2">
      <c r="A1" s="81" t="s">
        <v>102</v>
      </c>
    </row>
    <row r="2" spans="1:7" ht="17.25" customHeight="1" x14ac:dyDescent="0.2">
      <c r="A2" s="81" t="s">
        <v>74</v>
      </c>
    </row>
    <row r="3" spans="1:7" ht="17.25" customHeight="1" x14ac:dyDescent="0.2">
      <c r="A3" s="81" t="s">
        <v>103</v>
      </c>
    </row>
    <row r="4" spans="1:7" ht="17.25" customHeight="1" x14ac:dyDescent="0.2">
      <c r="A4" s="81" t="s">
        <v>106</v>
      </c>
    </row>
    <row r="5" spans="1:7" s="64" customFormat="1" ht="38.25" x14ac:dyDescent="0.2">
      <c r="A5" s="67" t="s">
        <v>0</v>
      </c>
      <c r="B5" s="67" t="s">
        <v>1</v>
      </c>
      <c r="C5" s="77" t="s">
        <v>97</v>
      </c>
      <c r="D5" s="77" t="s">
        <v>98</v>
      </c>
      <c r="E5" s="77" t="s">
        <v>99</v>
      </c>
      <c r="F5" s="77" t="s">
        <v>77</v>
      </c>
      <c r="G5" s="77" t="s">
        <v>100</v>
      </c>
    </row>
    <row r="6" spans="1:7" ht="17.25" customHeight="1" x14ac:dyDescent="0.2">
      <c r="A6" s="78"/>
      <c r="B6" s="78" t="s">
        <v>5</v>
      </c>
      <c r="C6" s="79">
        <f>C7+C9+C11+C13+C18</f>
        <v>4514093.7200000007</v>
      </c>
      <c r="D6" s="79">
        <f>D7+D9+D11+D13+D18</f>
        <v>5715500</v>
      </c>
      <c r="E6" s="79">
        <v>5507800</v>
      </c>
      <c r="F6" s="80">
        <v>5623600</v>
      </c>
      <c r="G6" s="80">
        <v>5674500</v>
      </c>
    </row>
    <row r="7" spans="1:7" s="63" customFormat="1" ht="17.25" customHeight="1" x14ac:dyDescent="0.2">
      <c r="A7" s="62" t="s">
        <v>69</v>
      </c>
      <c r="B7" s="62" t="s">
        <v>7</v>
      </c>
      <c r="C7" s="66">
        <f>C8</f>
        <v>3490340.61</v>
      </c>
      <c r="D7" s="66">
        <f>D8</f>
        <v>4807500</v>
      </c>
      <c r="E7" s="66">
        <v>4894800</v>
      </c>
      <c r="F7" s="65">
        <v>5090600</v>
      </c>
      <c r="G7" s="65">
        <v>5141500</v>
      </c>
    </row>
    <row r="8" spans="1:7" ht="17.25" customHeight="1" x14ac:dyDescent="0.2">
      <c r="A8" s="59" t="s">
        <v>6</v>
      </c>
      <c r="B8" s="59" t="s">
        <v>7</v>
      </c>
      <c r="C8" s="61">
        <v>3490340.61</v>
      </c>
      <c r="D8" s="60">
        <v>4807500</v>
      </c>
      <c r="E8" s="61">
        <v>4894800</v>
      </c>
      <c r="F8" s="60">
        <v>5090600</v>
      </c>
      <c r="G8" s="60">
        <v>5141500</v>
      </c>
    </row>
    <row r="9" spans="1:7" s="63" customFormat="1" ht="17.25" customHeight="1" x14ac:dyDescent="0.2">
      <c r="A9" s="62" t="s">
        <v>68</v>
      </c>
      <c r="B9" s="62" t="s">
        <v>13</v>
      </c>
      <c r="C9" s="66">
        <v>294195.76</v>
      </c>
      <c r="D9" s="65">
        <v>312200</v>
      </c>
      <c r="E9" s="66">
        <v>209300</v>
      </c>
      <c r="F9" s="65">
        <v>209300</v>
      </c>
      <c r="G9" s="65">
        <v>209300</v>
      </c>
    </row>
    <row r="10" spans="1:7" ht="17.25" customHeight="1" x14ac:dyDescent="0.2">
      <c r="A10" s="59" t="s">
        <v>12</v>
      </c>
      <c r="B10" s="59" t="s">
        <v>13</v>
      </c>
      <c r="C10" s="61">
        <v>294195.76</v>
      </c>
      <c r="D10" s="60">
        <v>312200</v>
      </c>
      <c r="E10" s="61">
        <v>209300</v>
      </c>
      <c r="F10" s="60">
        <v>209300</v>
      </c>
      <c r="G10" s="60">
        <v>209300</v>
      </c>
    </row>
    <row r="11" spans="1:7" s="63" customFormat="1" ht="17.25" customHeight="1" x14ac:dyDescent="0.2">
      <c r="A11" s="62" t="s">
        <v>67</v>
      </c>
      <c r="B11" s="62" t="s">
        <v>66</v>
      </c>
      <c r="C11" s="66">
        <v>215113.18</v>
      </c>
      <c r="D11" s="65">
        <v>183700</v>
      </c>
      <c r="E11" s="66">
        <v>178700</v>
      </c>
      <c r="F11" s="65">
        <v>128700</v>
      </c>
      <c r="G11" s="65">
        <v>128700</v>
      </c>
    </row>
    <row r="12" spans="1:7" ht="17.25" customHeight="1" x14ac:dyDescent="0.2">
      <c r="A12" s="59" t="s">
        <v>26</v>
      </c>
      <c r="B12" s="59" t="s">
        <v>27</v>
      </c>
      <c r="C12" s="61">
        <v>215113.18</v>
      </c>
      <c r="D12" s="60">
        <v>183700</v>
      </c>
      <c r="E12" s="61">
        <v>178700</v>
      </c>
      <c r="F12" s="60">
        <v>128700</v>
      </c>
      <c r="G12" s="60">
        <v>128700</v>
      </c>
    </row>
    <row r="13" spans="1:7" s="63" customFormat="1" ht="17.25" customHeight="1" x14ac:dyDescent="0.2">
      <c r="A13" s="62" t="s">
        <v>65</v>
      </c>
      <c r="B13" s="62" t="s">
        <v>64</v>
      </c>
      <c r="C13" s="66">
        <v>343187.17</v>
      </c>
      <c r="D13" s="65">
        <v>279000</v>
      </c>
      <c r="E13" s="66">
        <v>130000</v>
      </c>
      <c r="F13" s="65">
        <v>100000</v>
      </c>
      <c r="G13" s="65">
        <v>100000</v>
      </c>
    </row>
    <row r="14" spans="1:7" ht="17.25" customHeight="1" x14ac:dyDescent="0.2">
      <c r="A14" s="59" t="s">
        <v>28</v>
      </c>
      <c r="B14" s="59" t="s">
        <v>29</v>
      </c>
      <c r="C14" s="61">
        <v>134307.12</v>
      </c>
      <c r="D14" s="60">
        <v>46300</v>
      </c>
      <c r="E14" s="61">
        <v>30000</v>
      </c>
      <c r="F14" s="60">
        <v>0</v>
      </c>
      <c r="G14" s="60">
        <v>0</v>
      </c>
    </row>
    <row r="15" spans="1:7" ht="17.25" customHeight="1" x14ac:dyDescent="0.2">
      <c r="A15" s="59" t="s">
        <v>32</v>
      </c>
      <c r="B15" s="59" t="s">
        <v>33</v>
      </c>
      <c r="C15" s="61">
        <v>204380.05</v>
      </c>
      <c r="D15" s="60">
        <v>208000</v>
      </c>
      <c r="E15" s="61">
        <v>100000</v>
      </c>
      <c r="F15" s="60">
        <v>100000</v>
      </c>
      <c r="G15" s="60">
        <v>100000</v>
      </c>
    </row>
    <row r="16" spans="1:7" ht="17.25" customHeight="1" x14ac:dyDescent="0.2">
      <c r="A16" s="59" t="s">
        <v>34</v>
      </c>
      <c r="B16" s="59" t="s">
        <v>35</v>
      </c>
      <c r="C16" s="61">
        <v>4500</v>
      </c>
      <c r="D16" s="60">
        <v>14200</v>
      </c>
      <c r="E16" s="61">
        <v>0</v>
      </c>
      <c r="F16" s="60">
        <v>0</v>
      </c>
      <c r="G16" s="60">
        <v>0</v>
      </c>
    </row>
    <row r="17" spans="1:7" ht="17.25" customHeight="1" x14ac:dyDescent="0.2">
      <c r="A17" s="59" t="s">
        <v>38</v>
      </c>
      <c r="B17" s="59" t="s">
        <v>39</v>
      </c>
      <c r="C17" s="61">
        <v>0</v>
      </c>
      <c r="D17" s="60">
        <v>10500</v>
      </c>
      <c r="E17" s="61">
        <v>0</v>
      </c>
      <c r="F17" s="60">
        <v>0</v>
      </c>
      <c r="G17" s="60">
        <v>0</v>
      </c>
    </row>
    <row r="18" spans="1:7" s="63" customFormat="1" ht="17.25" customHeight="1" x14ac:dyDescent="0.2">
      <c r="A18" s="62" t="s">
        <v>63</v>
      </c>
      <c r="B18" s="62" t="s">
        <v>41</v>
      </c>
      <c r="C18" s="66">
        <v>171257</v>
      </c>
      <c r="D18" s="65">
        <v>133100</v>
      </c>
      <c r="E18" s="66">
        <v>95000</v>
      </c>
      <c r="F18" s="65">
        <v>95000</v>
      </c>
      <c r="G18" s="65">
        <v>95000</v>
      </c>
    </row>
    <row r="19" spans="1:7" ht="17.25" customHeight="1" x14ac:dyDescent="0.2">
      <c r="A19" s="59" t="s">
        <v>40</v>
      </c>
      <c r="B19" s="59" t="s">
        <v>41</v>
      </c>
      <c r="C19" s="61">
        <v>171257</v>
      </c>
      <c r="D19" s="60">
        <v>133100</v>
      </c>
      <c r="E19" s="61">
        <v>95000</v>
      </c>
      <c r="F19" s="60">
        <v>95000</v>
      </c>
      <c r="G19" s="60">
        <v>95000</v>
      </c>
    </row>
    <row r="20" spans="1:7" ht="17.25" customHeight="1" x14ac:dyDescent="0.2">
      <c r="A20" s="78"/>
      <c r="B20" s="78" t="s">
        <v>42</v>
      </c>
      <c r="C20" s="79">
        <v>4737141.3600000003</v>
      </c>
      <c r="D20" s="80">
        <v>5715500</v>
      </c>
      <c r="E20" s="79">
        <v>5507800</v>
      </c>
      <c r="F20" s="80">
        <v>5623600</v>
      </c>
      <c r="G20" s="80">
        <v>5674500</v>
      </c>
    </row>
    <row r="21" spans="1:7" s="63" customFormat="1" ht="17.25" customHeight="1" x14ac:dyDescent="0.2">
      <c r="A21" s="62" t="s">
        <v>69</v>
      </c>
      <c r="B21" s="62" t="s">
        <v>7</v>
      </c>
      <c r="C21" s="66">
        <v>3747412.63</v>
      </c>
      <c r="D21" s="65">
        <v>4807500</v>
      </c>
      <c r="E21" s="66">
        <v>4894800</v>
      </c>
      <c r="F21" s="65">
        <v>5090600</v>
      </c>
      <c r="G21" s="65">
        <v>5141500</v>
      </c>
    </row>
    <row r="22" spans="1:7" ht="17.25" customHeight="1" x14ac:dyDescent="0.2">
      <c r="A22" s="59" t="s">
        <v>6</v>
      </c>
      <c r="B22" s="59" t="s">
        <v>7</v>
      </c>
      <c r="C22" s="61">
        <v>3747412.63</v>
      </c>
      <c r="D22" s="60">
        <v>4807500</v>
      </c>
      <c r="E22" s="61">
        <v>4894800</v>
      </c>
      <c r="F22" s="60">
        <v>5090600</v>
      </c>
      <c r="G22" s="60">
        <v>5141500</v>
      </c>
    </row>
    <row r="23" spans="1:7" s="63" customFormat="1" ht="17.25" customHeight="1" x14ac:dyDescent="0.2">
      <c r="A23" s="62" t="s">
        <v>68</v>
      </c>
      <c r="B23" s="62" t="s">
        <v>13</v>
      </c>
      <c r="C23" s="66">
        <v>349442.33</v>
      </c>
      <c r="D23" s="65">
        <v>312200</v>
      </c>
      <c r="E23" s="66">
        <v>209300</v>
      </c>
      <c r="F23" s="65">
        <v>209300</v>
      </c>
      <c r="G23" s="65">
        <v>209300</v>
      </c>
    </row>
    <row r="24" spans="1:7" ht="17.25" customHeight="1" x14ac:dyDescent="0.2">
      <c r="A24" s="59" t="s">
        <v>12</v>
      </c>
      <c r="B24" s="59" t="s">
        <v>13</v>
      </c>
      <c r="C24" s="61">
        <v>349442.33</v>
      </c>
      <c r="D24" s="60">
        <v>312200</v>
      </c>
      <c r="E24" s="61">
        <v>209300</v>
      </c>
      <c r="F24" s="60">
        <v>209300</v>
      </c>
      <c r="G24" s="60">
        <v>209300</v>
      </c>
    </row>
    <row r="25" spans="1:7" s="63" customFormat="1" ht="17.25" customHeight="1" x14ac:dyDescent="0.2">
      <c r="A25" s="62" t="s">
        <v>67</v>
      </c>
      <c r="B25" s="62" t="s">
        <v>66</v>
      </c>
      <c r="C25" s="66">
        <v>186496.64000000001</v>
      </c>
      <c r="D25" s="65">
        <v>183700</v>
      </c>
      <c r="E25" s="66">
        <v>178700</v>
      </c>
      <c r="F25" s="65">
        <v>128700</v>
      </c>
      <c r="G25" s="65">
        <v>128700</v>
      </c>
    </row>
    <row r="26" spans="1:7" ht="17.25" customHeight="1" x14ac:dyDescent="0.2">
      <c r="A26" s="59" t="s">
        <v>26</v>
      </c>
      <c r="B26" s="59" t="s">
        <v>27</v>
      </c>
      <c r="C26" s="61">
        <v>186496.64000000001</v>
      </c>
      <c r="D26" s="60">
        <v>183700</v>
      </c>
      <c r="E26" s="61">
        <v>178700</v>
      </c>
      <c r="F26" s="60">
        <v>128700</v>
      </c>
      <c r="G26" s="60">
        <v>128700</v>
      </c>
    </row>
    <row r="27" spans="1:7" s="63" customFormat="1" ht="17.25" customHeight="1" x14ac:dyDescent="0.2">
      <c r="A27" s="62" t="s">
        <v>65</v>
      </c>
      <c r="B27" s="62" t="s">
        <v>64</v>
      </c>
      <c r="C27" s="66">
        <v>285060.93</v>
      </c>
      <c r="D27" s="65">
        <v>279000</v>
      </c>
      <c r="E27" s="66">
        <v>130000</v>
      </c>
      <c r="F27" s="65">
        <v>100000</v>
      </c>
      <c r="G27" s="65">
        <v>100000</v>
      </c>
    </row>
    <row r="28" spans="1:7" ht="17.25" customHeight="1" x14ac:dyDescent="0.2">
      <c r="A28" s="59" t="s">
        <v>28</v>
      </c>
      <c r="B28" s="59" t="s">
        <v>29</v>
      </c>
      <c r="C28" s="61">
        <v>77979.89</v>
      </c>
      <c r="D28" s="60">
        <v>46300</v>
      </c>
      <c r="E28" s="61">
        <v>30000</v>
      </c>
      <c r="F28" s="60">
        <v>0</v>
      </c>
      <c r="G28" s="60">
        <v>0</v>
      </c>
    </row>
    <row r="29" spans="1:7" ht="17.25" customHeight="1" x14ac:dyDescent="0.2">
      <c r="A29" s="59" t="s">
        <v>32</v>
      </c>
      <c r="B29" s="59" t="s">
        <v>33</v>
      </c>
      <c r="C29" s="61">
        <v>198756.35</v>
      </c>
      <c r="D29" s="60">
        <v>208000</v>
      </c>
      <c r="E29" s="61">
        <v>100000</v>
      </c>
      <c r="F29" s="60">
        <v>100000</v>
      </c>
      <c r="G29" s="60">
        <v>100000</v>
      </c>
    </row>
    <row r="30" spans="1:7" ht="17.25" customHeight="1" x14ac:dyDescent="0.2">
      <c r="A30" s="59" t="s">
        <v>34</v>
      </c>
      <c r="B30" s="59" t="s">
        <v>35</v>
      </c>
      <c r="C30" s="61">
        <v>8324.69</v>
      </c>
      <c r="D30" s="60">
        <v>14200</v>
      </c>
      <c r="E30" s="61">
        <v>0</v>
      </c>
      <c r="F30" s="60">
        <v>0</v>
      </c>
      <c r="G30" s="60">
        <v>0</v>
      </c>
    </row>
    <row r="31" spans="1:7" ht="17.25" customHeight="1" x14ac:dyDescent="0.2">
      <c r="A31" s="59" t="s">
        <v>38</v>
      </c>
      <c r="B31" s="59" t="s">
        <v>39</v>
      </c>
      <c r="C31" s="61">
        <v>0</v>
      </c>
      <c r="D31" s="60">
        <v>10500</v>
      </c>
      <c r="E31" s="61">
        <v>0</v>
      </c>
      <c r="F31" s="60">
        <v>0</v>
      </c>
      <c r="G31" s="60">
        <v>0</v>
      </c>
    </row>
    <row r="32" spans="1:7" s="63" customFormat="1" ht="17.25" customHeight="1" x14ac:dyDescent="0.2">
      <c r="A32" s="62" t="s">
        <v>63</v>
      </c>
      <c r="B32" s="62" t="s">
        <v>41</v>
      </c>
      <c r="C32" s="66">
        <v>168728.83</v>
      </c>
      <c r="D32" s="65">
        <v>133100</v>
      </c>
      <c r="E32" s="66">
        <v>95000</v>
      </c>
      <c r="F32" s="65">
        <v>95000</v>
      </c>
      <c r="G32" s="65">
        <v>95000</v>
      </c>
    </row>
    <row r="33" spans="1:7" ht="17.25" customHeight="1" x14ac:dyDescent="0.2">
      <c r="A33" s="59" t="s">
        <v>40</v>
      </c>
      <c r="B33" s="59" t="s">
        <v>41</v>
      </c>
      <c r="C33" s="61">
        <v>168728.83</v>
      </c>
      <c r="D33" s="60">
        <v>133100</v>
      </c>
      <c r="E33" s="61">
        <v>95000</v>
      </c>
      <c r="F33" s="60">
        <v>95000</v>
      </c>
      <c r="G33" s="60">
        <v>95000</v>
      </c>
    </row>
  </sheetData>
  <pageMargins left="0.39370078740157483" right="0" top="0.39370078740157483" bottom="0.27559055118110237" header="0.11811023622047245" footer="0.11811023622047245"/>
  <pageSetup paperSize="9" scale="92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8F35EA-A315-4FCE-985B-940AB7F386CF}">
  <dimension ref="A1:G8"/>
  <sheetViews>
    <sheetView showGridLines="0" workbookViewId="0"/>
  </sheetViews>
  <sheetFormatPr defaultRowHeight="20.25" customHeight="1" x14ac:dyDescent="0.2"/>
  <cols>
    <col min="1" max="1" width="15.42578125" style="58" customWidth="1"/>
    <col min="2" max="2" width="28.42578125" style="58" customWidth="1"/>
    <col min="3" max="7" width="16.28515625" style="58" customWidth="1"/>
    <col min="8" max="256" width="13.28515625" style="58" customWidth="1"/>
    <col min="257" max="16384" width="9.140625" style="58"/>
  </cols>
  <sheetData>
    <row r="1" spans="1:7" ht="20.25" customHeight="1" x14ac:dyDescent="0.2">
      <c r="A1" s="81" t="s">
        <v>102</v>
      </c>
    </row>
    <row r="2" spans="1:7" ht="20.25" customHeight="1" x14ac:dyDescent="0.2">
      <c r="A2" s="81" t="s">
        <v>74</v>
      </c>
    </row>
    <row r="3" spans="1:7" ht="20.25" customHeight="1" x14ac:dyDescent="0.2">
      <c r="A3" s="81" t="s">
        <v>103</v>
      </c>
    </row>
    <row r="4" spans="1:7" ht="20.25" customHeight="1" x14ac:dyDescent="0.2">
      <c r="A4" s="81" t="s">
        <v>107</v>
      </c>
    </row>
    <row r="5" spans="1:7" ht="48.75" customHeight="1" x14ac:dyDescent="0.2">
      <c r="A5" s="67" t="s">
        <v>0</v>
      </c>
      <c r="B5" s="67" t="s">
        <v>1</v>
      </c>
      <c r="C5" s="77" t="s">
        <v>97</v>
      </c>
      <c r="D5" s="77" t="s">
        <v>98</v>
      </c>
      <c r="E5" s="77" t="s">
        <v>99</v>
      </c>
      <c r="F5" s="77" t="s">
        <v>77</v>
      </c>
      <c r="G5" s="77" t="s">
        <v>100</v>
      </c>
    </row>
    <row r="6" spans="1:7" s="63" customFormat="1" ht="20.25" customHeight="1" x14ac:dyDescent="0.2">
      <c r="A6" s="62"/>
      <c r="B6" s="62" t="s">
        <v>42</v>
      </c>
      <c r="C6" s="65">
        <v>5715500</v>
      </c>
      <c r="D6" s="66">
        <v>4737141.3600000003</v>
      </c>
      <c r="E6" s="66">
        <v>5507800</v>
      </c>
      <c r="F6" s="65">
        <v>5623600</v>
      </c>
      <c r="G6" s="65">
        <v>5674500</v>
      </c>
    </row>
    <row r="7" spans="1:7" ht="20.25" customHeight="1" x14ac:dyDescent="0.2">
      <c r="A7" s="59" t="s">
        <v>73</v>
      </c>
      <c r="B7" s="59" t="s">
        <v>72</v>
      </c>
      <c r="C7" s="60">
        <v>5665500</v>
      </c>
      <c r="D7" s="61">
        <v>4737141.3600000003</v>
      </c>
      <c r="E7" s="61">
        <v>5457800</v>
      </c>
      <c r="F7" s="60">
        <v>5623600</v>
      </c>
      <c r="G7" s="60">
        <v>5674500</v>
      </c>
    </row>
    <row r="8" spans="1:7" ht="20.25" customHeight="1" x14ac:dyDescent="0.2">
      <c r="A8" s="59" t="s">
        <v>71</v>
      </c>
      <c r="B8" s="59" t="s">
        <v>70</v>
      </c>
      <c r="C8" s="60">
        <v>5665500</v>
      </c>
      <c r="D8" s="61">
        <v>4737141.3600000003</v>
      </c>
      <c r="E8" s="61">
        <v>5457800</v>
      </c>
      <c r="F8" s="60">
        <v>5623600</v>
      </c>
      <c r="G8" s="60">
        <v>5674500</v>
      </c>
    </row>
  </sheetData>
  <pageMargins left="0.31496062992125984" right="0" top="0.43307086614173229" bottom="0.43307086614173229" header="0.11811023622047245" footer="0.11811023622047245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95B350-A299-4BFF-802A-A7891B57488B}">
  <dimension ref="A1:G102"/>
  <sheetViews>
    <sheetView showGridLines="0" zoomScaleNormal="100" workbookViewId="0">
      <pane ySplit="3" topLeftCell="A4" activePane="bottomLeft" state="frozen"/>
      <selection pane="bottomLeft" activeCell="A22" sqref="A22"/>
    </sheetView>
  </sheetViews>
  <sheetFormatPr defaultRowHeight="17.25" customHeight="1" x14ac:dyDescent="0.2"/>
  <cols>
    <col min="1" max="1" width="24.7109375" style="58" customWidth="1"/>
    <col min="2" max="2" width="82.85546875" style="58" bestFit="1" customWidth="1"/>
    <col min="3" max="7" width="13.85546875" style="58" customWidth="1"/>
    <col min="8" max="256" width="11.42578125" style="58" customWidth="1"/>
    <col min="257" max="16384" width="9.140625" style="58"/>
  </cols>
  <sheetData>
    <row r="1" spans="1:7" ht="17.25" customHeight="1" x14ac:dyDescent="0.2">
      <c r="A1" s="81" t="s">
        <v>105</v>
      </c>
    </row>
    <row r="2" spans="1:7" ht="17.25" customHeight="1" x14ac:dyDescent="0.2">
      <c r="A2" s="81" t="s">
        <v>108</v>
      </c>
      <c r="C2" s="95"/>
    </row>
    <row r="3" spans="1:7" ht="38.25" x14ac:dyDescent="0.2">
      <c r="A3" s="67" t="s">
        <v>0</v>
      </c>
      <c r="B3" s="67" t="s">
        <v>1</v>
      </c>
      <c r="C3" s="77" t="s">
        <v>97</v>
      </c>
      <c r="D3" s="77" t="s">
        <v>98</v>
      </c>
      <c r="E3" s="77" t="s">
        <v>99</v>
      </c>
      <c r="F3" s="77" t="s">
        <v>77</v>
      </c>
      <c r="G3" s="77" t="s">
        <v>100</v>
      </c>
    </row>
    <row r="4" spans="1:7" ht="17.25" customHeight="1" x14ac:dyDescent="0.2">
      <c r="A4" s="89"/>
      <c r="B4" s="89" t="s">
        <v>5</v>
      </c>
      <c r="C4" s="90">
        <f>C5+C8+C14+C17+C20+C23+C26+C29</f>
        <v>4514093.7200000007</v>
      </c>
      <c r="D4" s="90">
        <f>D5+D8+D14+D17+D20+D23+D26+D29</f>
        <v>5715500</v>
      </c>
      <c r="E4" s="90">
        <v>5507800</v>
      </c>
      <c r="F4" s="91">
        <v>5623600</v>
      </c>
      <c r="G4" s="91">
        <v>5674500</v>
      </c>
    </row>
    <row r="5" spans="1:7" ht="17.25" customHeight="1" x14ac:dyDescent="0.2">
      <c r="A5" s="83" t="s">
        <v>6</v>
      </c>
      <c r="B5" s="83" t="s">
        <v>7</v>
      </c>
      <c r="C5" s="84">
        <f>C6</f>
        <v>3490340.61</v>
      </c>
      <c r="D5" s="84">
        <f>D6</f>
        <v>4807500</v>
      </c>
      <c r="E5" s="84">
        <v>4894800</v>
      </c>
      <c r="F5" s="85">
        <v>5090600</v>
      </c>
      <c r="G5" s="85">
        <v>5141500</v>
      </c>
    </row>
    <row r="6" spans="1:7" s="63" customFormat="1" ht="17.25" customHeight="1" x14ac:dyDescent="0.2">
      <c r="A6" s="62" t="s">
        <v>8</v>
      </c>
      <c r="B6" s="62" t="s">
        <v>9</v>
      </c>
      <c r="C6" s="66">
        <f>C7</f>
        <v>3490340.61</v>
      </c>
      <c r="D6" s="66">
        <f>D7</f>
        <v>4807500</v>
      </c>
      <c r="E6" s="66">
        <v>4894800</v>
      </c>
      <c r="F6" s="65">
        <v>5090600</v>
      </c>
      <c r="G6" s="65">
        <v>5141500</v>
      </c>
    </row>
    <row r="7" spans="1:7" ht="17.25" customHeight="1" x14ac:dyDescent="0.2">
      <c r="A7" s="59" t="s">
        <v>10</v>
      </c>
      <c r="B7" s="59" t="s">
        <v>11</v>
      </c>
      <c r="C7" s="61">
        <v>3490340.61</v>
      </c>
      <c r="D7" s="60">
        <v>4807500</v>
      </c>
      <c r="E7" s="61">
        <v>4894800</v>
      </c>
      <c r="F7" s="60">
        <v>5090600</v>
      </c>
      <c r="G7" s="60">
        <v>5141500</v>
      </c>
    </row>
    <row r="8" spans="1:7" ht="17.25" customHeight="1" x14ac:dyDescent="0.2">
      <c r="A8" s="83" t="s">
        <v>12</v>
      </c>
      <c r="B8" s="83" t="s">
        <v>13</v>
      </c>
      <c r="C8" s="84">
        <v>294195.76</v>
      </c>
      <c r="D8" s="85">
        <v>312200</v>
      </c>
      <c r="E8" s="84">
        <v>209300</v>
      </c>
      <c r="F8" s="85">
        <v>209300</v>
      </c>
      <c r="G8" s="85">
        <v>209300</v>
      </c>
    </row>
    <row r="9" spans="1:7" s="63" customFormat="1" ht="17.25" customHeight="1" x14ac:dyDescent="0.2">
      <c r="A9" s="62" t="s">
        <v>8</v>
      </c>
      <c r="B9" s="62" t="s">
        <v>9</v>
      </c>
      <c r="C9" s="66">
        <v>294195.76</v>
      </c>
      <c r="D9" s="65">
        <v>312200</v>
      </c>
      <c r="E9" s="66">
        <v>209300</v>
      </c>
      <c r="F9" s="65">
        <v>209300</v>
      </c>
      <c r="G9" s="65">
        <v>209300</v>
      </c>
    </row>
    <row r="10" spans="1:7" ht="17.25" customHeight="1" x14ac:dyDescent="0.2">
      <c r="A10" s="59" t="s">
        <v>14</v>
      </c>
      <c r="B10" s="59" t="s">
        <v>15</v>
      </c>
      <c r="C10" s="61">
        <v>3.06</v>
      </c>
      <c r="D10" s="60">
        <v>1300</v>
      </c>
      <c r="E10" s="61">
        <v>800</v>
      </c>
      <c r="F10" s="60">
        <v>800</v>
      </c>
      <c r="G10" s="60">
        <v>800</v>
      </c>
    </row>
    <row r="11" spans="1:7" ht="17.25" customHeight="1" x14ac:dyDescent="0.2">
      <c r="A11" s="59" t="s">
        <v>16</v>
      </c>
      <c r="B11" s="59" t="s">
        <v>17</v>
      </c>
      <c r="C11" s="61">
        <v>0</v>
      </c>
      <c r="D11" s="60">
        <v>0</v>
      </c>
      <c r="E11" s="61">
        <v>0</v>
      </c>
      <c r="F11" s="60">
        <v>0</v>
      </c>
      <c r="G11" s="60">
        <v>0</v>
      </c>
    </row>
    <row r="12" spans="1:7" ht="17.25" customHeight="1" x14ac:dyDescent="0.2">
      <c r="A12" s="59" t="s">
        <v>18</v>
      </c>
      <c r="B12" s="59" t="s">
        <v>19</v>
      </c>
      <c r="C12" s="61">
        <v>294192.7</v>
      </c>
      <c r="D12" s="60">
        <v>310900</v>
      </c>
      <c r="E12" s="61">
        <v>208000</v>
      </c>
      <c r="F12" s="60">
        <v>208000</v>
      </c>
      <c r="G12" s="60">
        <v>208000</v>
      </c>
    </row>
    <row r="13" spans="1:7" ht="17.25" customHeight="1" x14ac:dyDescent="0.2">
      <c r="A13" s="59" t="s">
        <v>20</v>
      </c>
      <c r="B13" s="59" t="s">
        <v>21</v>
      </c>
      <c r="C13" s="61">
        <v>0</v>
      </c>
      <c r="D13" s="60">
        <v>0</v>
      </c>
      <c r="E13" s="61">
        <v>500</v>
      </c>
      <c r="F13" s="60">
        <v>500</v>
      </c>
      <c r="G13" s="60">
        <v>500</v>
      </c>
    </row>
    <row r="14" spans="1:7" ht="17.25" customHeight="1" x14ac:dyDescent="0.2">
      <c r="A14" s="83" t="s">
        <v>26</v>
      </c>
      <c r="B14" s="83" t="s">
        <v>27</v>
      </c>
      <c r="C14" s="84">
        <v>215113.18</v>
      </c>
      <c r="D14" s="85">
        <v>183700</v>
      </c>
      <c r="E14" s="84">
        <v>178700</v>
      </c>
      <c r="F14" s="85">
        <v>128700</v>
      </c>
      <c r="G14" s="85">
        <v>128700</v>
      </c>
    </row>
    <row r="15" spans="1:7" s="63" customFormat="1" ht="17.25" customHeight="1" x14ac:dyDescent="0.2">
      <c r="A15" s="62" t="s">
        <v>8</v>
      </c>
      <c r="B15" s="62" t="s">
        <v>9</v>
      </c>
      <c r="C15" s="66">
        <v>215113.18</v>
      </c>
      <c r="D15" s="65">
        <v>183700</v>
      </c>
      <c r="E15" s="66">
        <v>178700</v>
      </c>
      <c r="F15" s="65">
        <v>128700</v>
      </c>
      <c r="G15" s="65">
        <v>128700</v>
      </c>
    </row>
    <row r="16" spans="1:7" ht="17.25" customHeight="1" x14ac:dyDescent="0.2">
      <c r="A16" s="59" t="s">
        <v>16</v>
      </c>
      <c r="B16" s="59" t="s">
        <v>17</v>
      </c>
      <c r="C16" s="61">
        <v>215113.18</v>
      </c>
      <c r="D16" s="60">
        <v>183700</v>
      </c>
      <c r="E16" s="61">
        <v>178700</v>
      </c>
      <c r="F16" s="60">
        <v>128700</v>
      </c>
      <c r="G16" s="60">
        <v>128700</v>
      </c>
    </row>
    <row r="17" spans="1:7" ht="17.25" customHeight="1" x14ac:dyDescent="0.2">
      <c r="A17" s="83" t="s">
        <v>28</v>
      </c>
      <c r="B17" s="83" t="s">
        <v>29</v>
      </c>
      <c r="C17" s="84">
        <v>134307.12</v>
      </c>
      <c r="D17" s="85">
        <v>46300</v>
      </c>
      <c r="E17" s="84">
        <v>30000</v>
      </c>
      <c r="F17" s="85">
        <v>0</v>
      </c>
      <c r="G17" s="85">
        <v>0</v>
      </c>
    </row>
    <row r="18" spans="1:7" s="63" customFormat="1" ht="17.25" customHeight="1" x14ac:dyDescent="0.2">
      <c r="A18" s="62" t="s">
        <v>8</v>
      </c>
      <c r="B18" s="62" t="s">
        <v>9</v>
      </c>
      <c r="C18" s="66">
        <v>134307.12</v>
      </c>
      <c r="D18" s="65">
        <v>46300</v>
      </c>
      <c r="E18" s="66">
        <v>30000</v>
      </c>
      <c r="F18" s="65">
        <v>0</v>
      </c>
      <c r="G18" s="65">
        <v>0</v>
      </c>
    </row>
    <row r="19" spans="1:7" ht="17.25" customHeight="1" x14ac:dyDescent="0.2">
      <c r="A19" s="59" t="s">
        <v>30</v>
      </c>
      <c r="B19" s="59" t="s">
        <v>31</v>
      </c>
      <c r="C19" s="61">
        <v>134307.12</v>
      </c>
      <c r="D19" s="60">
        <v>46300</v>
      </c>
      <c r="E19" s="61">
        <v>30000</v>
      </c>
      <c r="F19" s="60">
        <v>0</v>
      </c>
      <c r="G19" s="60">
        <v>0</v>
      </c>
    </row>
    <row r="20" spans="1:7" ht="17.25" customHeight="1" x14ac:dyDescent="0.2">
      <c r="A20" s="83" t="s">
        <v>32</v>
      </c>
      <c r="B20" s="83" t="s">
        <v>33</v>
      </c>
      <c r="C20" s="84">
        <v>204380.05</v>
      </c>
      <c r="D20" s="85">
        <v>208000</v>
      </c>
      <c r="E20" s="84">
        <v>100000</v>
      </c>
      <c r="F20" s="85">
        <v>100000</v>
      </c>
      <c r="G20" s="85">
        <v>100000</v>
      </c>
    </row>
    <row r="21" spans="1:7" s="63" customFormat="1" ht="17.25" customHeight="1" x14ac:dyDescent="0.2">
      <c r="A21" s="62" t="s">
        <v>8</v>
      </c>
      <c r="B21" s="62" t="s">
        <v>9</v>
      </c>
      <c r="C21" s="66">
        <v>204380.05</v>
      </c>
      <c r="D21" s="65">
        <v>208000</v>
      </c>
      <c r="E21" s="66">
        <v>100000</v>
      </c>
      <c r="F21" s="65">
        <v>100000</v>
      </c>
      <c r="G21" s="65">
        <v>100000</v>
      </c>
    </row>
    <row r="22" spans="1:7" ht="17.25" customHeight="1" x14ac:dyDescent="0.2">
      <c r="A22" s="59" t="s">
        <v>30</v>
      </c>
      <c r="B22" s="59" t="s">
        <v>31</v>
      </c>
      <c r="C22" s="61">
        <v>204380.05</v>
      </c>
      <c r="D22" s="60">
        <v>208000</v>
      </c>
      <c r="E22" s="61">
        <v>100000</v>
      </c>
      <c r="F22" s="60">
        <v>100000</v>
      </c>
      <c r="G22" s="60">
        <v>100000</v>
      </c>
    </row>
    <row r="23" spans="1:7" ht="17.25" customHeight="1" x14ac:dyDescent="0.2">
      <c r="A23" s="83" t="s">
        <v>34</v>
      </c>
      <c r="B23" s="83" t="s">
        <v>35</v>
      </c>
      <c r="C23" s="84">
        <v>4500</v>
      </c>
      <c r="D23" s="85">
        <v>14200</v>
      </c>
      <c r="E23" s="84">
        <v>0</v>
      </c>
      <c r="F23" s="85">
        <v>0</v>
      </c>
      <c r="G23" s="85">
        <v>0</v>
      </c>
    </row>
    <row r="24" spans="1:7" s="63" customFormat="1" ht="17.25" customHeight="1" x14ac:dyDescent="0.2">
      <c r="A24" s="62" t="s">
        <v>8</v>
      </c>
      <c r="B24" s="62" t="s">
        <v>9</v>
      </c>
      <c r="C24" s="66">
        <v>4500</v>
      </c>
      <c r="D24" s="65">
        <v>14200</v>
      </c>
      <c r="E24" s="66">
        <v>0</v>
      </c>
      <c r="F24" s="65">
        <v>0</v>
      </c>
      <c r="G24" s="65">
        <v>0</v>
      </c>
    </row>
    <row r="25" spans="1:7" ht="17.25" customHeight="1" x14ac:dyDescent="0.2">
      <c r="A25" s="59" t="s">
        <v>30</v>
      </c>
      <c r="B25" s="59" t="s">
        <v>31</v>
      </c>
      <c r="C25" s="61">
        <v>4500</v>
      </c>
      <c r="D25" s="60">
        <v>14200</v>
      </c>
      <c r="E25" s="61">
        <v>0</v>
      </c>
      <c r="F25" s="60">
        <v>0</v>
      </c>
      <c r="G25" s="60">
        <v>0</v>
      </c>
    </row>
    <row r="26" spans="1:7" ht="17.25" customHeight="1" x14ac:dyDescent="0.2">
      <c r="A26" s="83" t="s">
        <v>38</v>
      </c>
      <c r="B26" s="83" t="s">
        <v>39</v>
      </c>
      <c r="C26" s="84">
        <v>0</v>
      </c>
      <c r="D26" s="85">
        <v>10500</v>
      </c>
      <c r="E26" s="84">
        <v>0</v>
      </c>
      <c r="F26" s="85">
        <v>0</v>
      </c>
      <c r="G26" s="85">
        <v>0</v>
      </c>
    </row>
    <row r="27" spans="1:7" s="63" customFormat="1" ht="17.25" customHeight="1" x14ac:dyDescent="0.2">
      <c r="A27" s="62" t="s">
        <v>8</v>
      </c>
      <c r="B27" s="62" t="s">
        <v>9</v>
      </c>
      <c r="C27" s="66">
        <v>0</v>
      </c>
      <c r="D27" s="65">
        <v>10500</v>
      </c>
      <c r="E27" s="66">
        <v>0</v>
      </c>
      <c r="F27" s="65">
        <v>0</v>
      </c>
      <c r="G27" s="65">
        <v>0</v>
      </c>
    </row>
    <row r="28" spans="1:7" ht="17.25" customHeight="1" x14ac:dyDescent="0.2">
      <c r="A28" s="59" t="s">
        <v>30</v>
      </c>
      <c r="B28" s="59" t="s">
        <v>31</v>
      </c>
      <c r="C28" s="61">
        <v>0</v>
      </c>
      <c r="D28" s="60">
        <v>10500</v>
      </c>
      <c r="E28" s="61">
        <v>0</v>
      </c>
      <c r="F28" s="60">
        <v>0</v>
      </c>
      <c r="G28" s="60">
        <v>0</v>
      </c>
    </row>
    <row r="29" spans="1:7" ht="17.25" customHeight="1" x14ac:dyDescent="0.2">
      <c r="A29" s="83" t="s">
        <v>40</v>
      </c>
      <c r="B29" s="83" t="s">
        <v>41</v>
      </c>
      <c r="C29" s="84">
        <v>171257</v>
      </c>
      <c r="D29" s="85">
        <v>133100</v>
      </c>
      <c r="E29" s="84">
        <v>95000</v>
      </c>
      <c r="F29" s="85">
        <v>95000</v>
      </c>
      <c r="G29" s="85">
        <v>95000</v>
      </c>
    </row>
    <row r="30" spans="1:7" s="63" customFormat="1" ht="17.25" customHeight="1" x14ac:dyDescent="0.2">
      <c r="A30" s="62" t="s">
        <v>8</v>
      </c>
      <c r="B30" s="62" t="s">
        <v>9</v>
      </c>
      <c r="C30" s="66">
        <v>171257</v>
      </c>
      <c r="D30" s="65">
        <v>133100</v>
      </c>
      <c r="E30" s="66">
        <v>95000</v>
      </c>
      <c r="F30" s="65">
        <v>95000</v>
      </c>
      <c r="G30" s="65">
        <v>95000</v>
      </c>
    </row>
    <row r="31" spans="1:7" ht="17.25" customHeight="1" x14ac:dyDescent="0.2">
      <c r="A31" s="59" t="s">
        <v>18</v>
      </c>
      <c r="B31" s="59" t="s">
        <v>19</v>
      </c>
      <c r="C31" s="61">
        <v>171257</v>
      </c>
      <c r="D31" s="60">
        <v>133100</v>
      </c>
      <c r="E31" s="61">
        <v>95000</v>
      </c>
      <c r="F31" s="60">
        <v>95000</v>
      </c>
      <c r="G31" s="60">
        <v>95000</v>
      </c>
    </row>
    <row r="32" spans="1:7" ht="17.25" customHeight="1" x14ac:dyDescent="0.2">
      <c r="A32" s="89"/>
      <c r="B32" s="89" t="s">
        <v>42</v>
      </c>
      <c r="C32" s="90">
        <v>4737141.3600000003</v>
      </c>
      <c r="D32" s="91">
        <v>5715500</v>
      </c>
      <c r="E32" s="90">
        <v>5507800</v>
      </c>
      <c r="F32" s="91">
        <v>5623600</v>
      </c>
      <c r="G32" s="91">
        <v>5674500</v>
      </c>
    </row>
    <row r="33" spans="1:7" ht="17.25" customHeight="1" x14ac:dyDescent="0.2">
      <c r="A33" s="83" t="s">
        <v>26</v>
      </c>
      <c r="B33" s="83" t="s">
        <v>27</v>
      </c>
      <c r="C33" s="84">
        <v>0</v>
      </c>
      <c r="D33" s="85">
        <v>50000</v>
      </c>
      <c r="E33" s="84">
        <v>50000</v>
      </c>
      <c r="F33" s="85">
        <v>0</v>
      </c>
      <c r="G33" s="85">
        <v>0</v>
      </c>
    </row>
    <row r="34" spans="1:7" s="63" customFormat="1" ht="17.25" customHeight="1" x14ac:dyDescent="0.2">
      <c r="A34" s="62" t="s">
        <v>22</v>
      </c>
      <c r="B34" s="62" t="s">
        <v>23</v>
      </c>
      <c r="C34" s="66">
        <v>0</v>
      </c>
      <c r="D34" s="65">
        <v>50000</v>
      </c>
      <c r="E34" s="66">
        <v>50000</v>
      </c>
      <c r="F34" s="65">
        <v>0</v>
      </c>
      <c r="G34" s="65">
        <v>0</v>
      </c>
    </row>
    <row r="35" spans="1:7" ht="17.25" customHeight="1" x14ac:dyDescent="0.2">
      <c r="A35" s="59" t="s">
        <v>24</v>
      </c>
      <c r="B35" s="59" t="s">
        <v>25</v>
      </c>
      <c r="C35" s="61">
        <v>0</v>
      </c>
      <c r="D35" s="60">
        <v>50000</v>
      </c>
      <c r="E35" s="61">
        <v>50000</v>
      </c>
      <c r="F35" s="60">
        <v>0</v>
      </c>
      <c r="G35" s="60">
        <v>0</v>
      </c>
    </row>
    <row r="36" spans="1:7" s="63" customFormat="1" ht="17.25" customHeight="1" x14ac:dyDescent="0.2">
      <c r="A36" s="92" t="s">
        <v>43</v>
      </c>
      <c r="B36" s="92" t="s">
        <v>109</v>
      </c>
      <c r="C36" s="93">
        <v>4737141.3600000003</v>
      </c>
      <c r="D36" s="94">
        <v>5665500</v>
      </c>
      <c r="E36" s="93">
        <v>5457800</v>
      </c>
      <c r="F36" s="94">
        <v>5623600</v>
      </c>
      <c r="G36" s="94">
        <v>5674500</v>
      </c>
    </row>
    <row r="37" spans="1:7" s="63" customFormat="1" ht="17.25" customHeight="1" x14ac:dyDescent="0.2">
      <c r="A37" s="86" t="s">
        <v>44</v>
      </c>
      <c r="B37" s="86" t="s">
        <v>110</v>
      </c>
      <c r="C37" s="87">
        <v>3792728.01</v>
      </c>
      <c r="D37" s="88">
        <v>4321000</v>
      </c>
      <c r="E37" s="87">
        <v>4400800</v>
      </c>
      <c r="F37" s="88">
        <v>4570700</v>
      </c>
      <c r="G37" s="88">
        <v>4615200</v>
      </c>
    </row>
    <row r="38" spans="1:7" s="63" customFormat="1" ht="17.25" customHeight="1" x14ac:dyDescent="0.2">
      <c r="A38" s="83" t="s">
        <v>6</v>
      </c>
      <c r="B38" s="83" t="s">
        <v>7</v>
      </c>
      <c r="C38" s="84">
        <v>3507534.38</v>
      </c>
      <c r="D38" s="85">
        <v>4120700</v>
      </c>
      <c r="E38" s="84">
        <v>4248800</v>
      </c>
      <c r="F38" s="85">
        <v>4418700</v>
      </c>
      <c r="G38" s="85">
        <v>4463200</v>
      </c>
    </row>
    <row r="39" spans="1:7" s="63" customFormat="1" ht="17.25" customHeight="1" x14ac:dyDescent="0.2">
      <c r="A39" s="62" t="s">
        <v>45</v>
      </c>
      <c r="B39" s="62" t="s">
        <v>46</v>
      </c>
      <c r="C39" s="66">
        <v>3507534.38</v>
      </c>
      <c r="D39" s="65">
        <v>4120700</v>
      </c>
      <c r="E39" s="66">
        <v>4248800</v>
      </c>
      <c r="F39" s="65">
        <v>4418700</v>
      </c>
      <c r="G39" s="65">
        <v>4463200</v>
      </c>
    </row>
    <row r="40" spans="1:7" ht="17.25" customHeight="1" x14ac:dyDescent="0.2">
      <c r="A40" s="59" t="s">
        <v>47</v>
      </c>
      <c r="B40" s="59" t="s">
        <v>48</v>
      </c>
      <c r="C40" s="61">
        <v>1708622.81</v>
      </c>
      <c r="D40" s="60">
        <v>2202400</v>
      </c>
      <c r="E40" s="61">
        <v>2252400</v>
      </c>
      <c r="F40" s="60">
        <v>2342600</v>
      </c>
      <c r="G40" s="60">
        <v>2365000</v>
      </c>
    </row>
    <row r="41" spans="1:7" ht="17.25" customHeight="1" x14ac:dyDescent="0.2">
      <c r="A41" s="59" t="s">
        <v>49</v>
      </c>
      <c r="B41" s="59" t="s">
        <v>50</v>
      </c>
      <c r="C41" s="61">
        <v>1494330.22</v>
      </c>
      <c r="D41" s="60">
        <v>1916000</v>
      </c>
      <c r="E41" s="61">
        <v>1994200</v>
      </c>
      <c r="F41" s="60">
        <v>2073800</v>
      </c>
      <c r="G41" s="60">
        <v>2095900</v>
      </c>
    </row>
    <row r="42" spans="1:7" ht="17.25" customHeight="1" x14ac:dyDescent="0.2">
      <c r="A42" s="59" t="s">
        <v>51</v>
      </c>
      <c r="B42" s="59" t="s">
        <v>52</v>
      </c>
      <c r="C42" s="61">
        <v>304581.34999999998</v>
      </c>
      <c r="D42" s="60">
        <v>2300</v>
      </c>
      <c r="E42" s="61">
        <v>2200</v>
      </c>
      <c r="F42" s="60">
        <v>2300</v>
      </c>
      <c r="G42" s="60">
        <v>2300</v>
      </c>
    </row>
    <row r="43" spans="1:7" ht="17.25" customHeight="1" x14ac:dyDescent="0.2">
      <c r="A43" s="83" t="s">
        <v>12</v>
      </c>
      <c r="B43" s="83" t="s">
        <v>13</v>
      </c>
      <c r="C43" s="84">
        <v>280433.21000000002</v>
      </c>
      <c r="D43" s="85">
        <v>199300</v>
      </c>
      <c r="E43" s="84">
        <v>151000</v>
      </c>
      <c r="F43" s="85">
        <v>151000</v>
      </c>
      <c r="G43" s="85">
        <v>151000</v>
      </c>
    </row>
    <row r="44" spans="1:7" s="63" customFormat="1" ht="17.25" customHeight="1" x14ac:dyDescent="0.2">
      <c r="A44" s="62" t="s">
        <v>45</v>
      </c>
      <c r="B44" s="62" t="s">
        <v>46</v>
      </c>
      <c r="C44" s="66">
        <v>280433.21000000002</v>
      </c>
      <c r="D44" s="65">
        <v>199300</v>
      </c>
      <c r="E44" s="66">
        <v>151000</v>
      </c>
      <c r="F44" s="65">
        <v>151000</v>
      </c>
      <c r="G44" s="65">
        <v>151000</v>
      </c>
    </row>
    <row r="45" spans="1:7" ht="17.25" customHeight="1" x14ac:dyDescent="0.2">
      <c r="A45" s="59" t="s">
        <v>47</v>
      </c>
      <c r="B45" s="59" t="s">
        <v>48</v>
      </c>
      <c r="C45" s="61">
        <v>12505.81</v>
      </c>
      <c r="D45" s="60">
        <v>20500</v>
      </c>
      <c r="E45" s="61">
        <v>0</v>
      </c>
      <c r="F45" s="60">
        <v>0</v>
      </c>
      <c r="G45" s="60">
        <v>0</v>
      </c>
    </row>
    <row r="46" spans="1:7" ht="17.25" customHeight="1" x14ac:dyDescent="0.2">
      <c r="A46" s="59" t="s">
        <v>49</v>
      </c>
      <c r="B46" s="59" t="s">
        <v>50</v>
      </c>
      <c r="C46" s="61">
        <v>267776.89</v>
      </c>
      <c r="D46" s="60">
        <v>176500</v>
      </c>
      <c r="E46" s="61">
        <v>150100</v>
      </c>
      <c r="F46" s="60">
        <v>150100</v>
      </c>
      <c r="G46" s="60">
        <v>150100</v>
      </c>
    </row>
    <row r="47" spans="1:7" ht="17.25" customHeight="1" x14ac:dyDescent="0.2">
      <c r="A47" s="59" t="s">
        <v>51</v>
      </c>
      <c r="B47" s="59" t="s">
        <v>52</v>
      </c>
      <c r="C47" s="61">
        <v>150.51</v>
      </c>
      <c r="D47" s="60">
        <v>2300</v>
      </c>
      <c r="E47" s="61">
        <v>900</v>
      </c>
      <c r="F47" s="60">
        <v>900</v>
      </c>
      <c r="G47" s="60">
        <v>900</v>
      </c>
    </row>
    <row r="48" spans="1:7" ht="17.25" customHeight="1" x14ac:dyDescent="0.2">
      <c r="A48" s="83" t="s">
        <v>26</v>
      </c>
      <c r="B48" s="83" t="s">
        <v>27</v>
      </c>
      <c r="C48" s="84">
        <v>4760.42</v>
      </c>
      <c r="D48" s="85">
        <v>1000</v>
      </c>
      <c r="E48" s="84">
        <v>1000</v>
      </c>
      <c r="F48" s="85">
        <v>1000</v>
      </c>
      <c r="G48" s="85">
        <v>1000</v>
      </c>
    </row>
    <row r="49" spans="1:7" s="63" customFormat="1" ht="17.25" customHeight="1" x14ac:dyDescent="0.2">
      <c r="A49" s="62" t="s">
        <v>45</v>
      </c>
      <c r="B49" s="62" t="s">
        <v>46</v>
      </c>
      <c r="C49" s="66">
        <v>4760.42</v>
      </c>
      <c r="D49" s="65">
        <v>1000</v>
      </c>
      <c r="E49" s="66">
        <v>1000</v>
      </c>
      <c r="F49" s="65">
        <v>1000</v>
      </c>
      <c r="G49" s="65">
        <v>1000</v>
      </c>
    </row>
    <row r="50" spans="1:7" ht="17.25" customHeight="1" x14ac:dyDescent="0.2">
      <c r="A50" s="59" t="s">
        <v>47</v>
      </c>
      <c r="B50" s="59" t="s">
        <v>48</v>
      </c>
      <c r="C50" s="61">
        <v>4760.42</v>
      </c>
      <c r="D50" s="60">
        <v>1000</v>
      </c>
      <c r="E50" s="61">
        <v>1000</v>
      </c>
      <c r="F50" s="60">
        <v>1000</v>
      </c>
      <c r="G50" s="60">
        <v>1000</v>
      </c>
    </row>
    <row r="51" spans="1:7" ht="17.25" customHeight="1" x14ac:dyDescent="0.2">
      <c r="A51" s="59" t="s">
        <v>49</v>
      </c>
      <c r="B51" s="59" t="s">
        <v>50</v>
      </c>
      <c r="C51" s="61">
        <v>0</v>
      </c>
      <c r="D51" s="60">
        <v>0</v>
      </c>
      <c r="E51" s="61">
        <v>0</v>
      </c>
      <c r="F51" s="60">
        <v>0</v>
      </c>
      <c r="G51" s="60">
        <v>0</v>
      </c>
    </row>
    <row r="52" spans="1:7" ht="17.25" customHeight="1" x14ac:dyDescent="0.2">
      <c r="A52" s="86" t="s">
        <v>53</v>
      </c>
      <c r="B52" s="86" t="s">
        <v>111</v>
      </c>
      <c r="C52" s="87">
        <v>718983.67</v>
      </c>
      <c r="D52" s="88">
        <v>881100</v>
      </c>
      <c r="E52" s="87">
        <v>708500</v>
      </c>
      <c r="F52" s="88">
        <v>693700</v>
      </c>
      <c r="G52" s="88">
        <v>697500</v>
      </c>
    </row>
    <row r="53" spans="1:7" ht="17.25" customHeight="1" x14ac:dyDescent="0.2">
      <c r="A53" s="83" t="s">
        <v>6</v>
      </c>
      <c r="B53" s="83" t="s">
        <v>7</v>
      </c>
      <c r="C53" s="84">
        <v>230156.3</v>
      </c>
      <c r="D53" s="85">
        <v>362000</v>
      </c>
      <c r="E53" s="84">
        <v>380000</v>
      </c>
      <c r="F53" s="85">
        <v>395200</v>
      </c>
      <c r="G53" s="85">
        <v>399000</v>
      </c>
    </row>
    <row r="54" spans="1:7" s="63" customFormat="1" ht="17.25" customHeight="1" x14ac:dyDescent="0.2">
      <c r="A54" s="62" t="s">
        <v>45</v>
      </c>
      <c r="B54" s="62" t="s">
        <v>46</v>
      </c>
      <c r="C54" s="66">
        <v>230156.3</v>
      </c>
      <c r="D54" s="65">
        <v>362000</v>
      </c>
      <c r="E54" s="66">
        <v>380000</v>
      </c>
      <c r="F54" s="65">
        <v>395200</v>
      </c>
      <c r="G54" s="65">
        <v>399000</v>
      </c>
    </row>
    <row r="55" spans="1:7" ht="17.25" customHeight="1" x14ac:dyDescent="0.2">
      <c r="A55" s="59" t="s">
        <v>49</v>
      </c>
      <c r="B55" s="59" t="s">
        <v>50</v>
      </c>
      <c r="C55" s="61">
        <v>230156.3</v>
      </c>
      <c r="D55" s="60">
        <v>362000</v>
      </c>
      <c r="E55" s="61">
        <v>380000</v>
      </c>
      <c r="F55" s="60">
        <v>395200</v>
      </c>
      <c r="G55" s="60">
        <v>399000</v>
      </c>
    </row>
    <row r="56" spans="1:7" ht="17.25" customHeight="1" x14ac:dyDescent="0.2">
      <c r="A56" s="59" t="s">
        <v>51</v>
      </c>
      <c r="B56" s="59" t="s">
        <v>52</v>
      </c>
      <c r="C56" s="61">
        <v>0</v>
      </c>
      <c r="D56" s="60">
        <v>0</v>
      </c>
      <c r="E56" s="61">
        <v>0</v>
      </c>
      <c r="F56" s="60">
        <v>0</v>
      </c>
      <c r="G56" s="60">
        <v>0</v>
      </c>
    </row>
    <row r="57" spans="1:7" ht="17.25" customHeight="1" x14ac:dyDescent="0.2">
      <c r="A57" s="83" t="s">
        <v>12</v>
      </c>
      <c r="B57" s="83" t="s">
        <v>13</v>
      </c>
      <c r="C57" s="84">
        <v>49348.98</v>
      </c>
      <c r="D57" s="85">
        <v>97900</v>
      </c>
      <c r="E57" s="84">
        <v>53800</v>
      </c>
      <c r="F57" s="85">
        <v>53800</v>
      </c>
      <c r="G57" s="85">
        <v>53800</v>
      </c>
    </row>
    <row r="58" spans="1:7" s="63" customFormat="1" ht="17.25" customHeight="1" x14ac:dyDescent="0.2">
      <c r="A58" s="62" t="s">
        <v>45</v>
      </c>
      <c r="B58" s="62" t="s">
        <v>46</v>
      </c>
      <c r="C58" s="66">
        <v>49348.98</v>
      </c>
      <c r="D58" s="65">
        <v>97900</v>
      </c>
      <c r="E58" s="66">
        <v>53800</v>
      </c>
      <c r="F58" s="65">
        <v>53800</v>
      </c>
      <c r="G58" s="65">
        <v>53800</v>
      </c>
    </row>
    <row r="59" spans="1:7" ht="17.25" customHeight="1" x14ac:dyDescent="0.2">
      <c r="A59" s="59" t="s">
        <v>49</v>
      </c>
      <c r="B59" s="59" t="s">
        <v>50</v>
      </c>
      <c r="C59" s="61">
        <v>49292.36</v>
      </c>
      <c r="D59" s="60">
        <v>97800</v>
      </c>
      <c r="E59" s="61">
        <v>53700</v>
      </c>
      <c r="F59" s="60">
        <v>53700</v>
      </c>
      <c r="G59" s="60">
        <v>53700</v>
      </c>
    </row>
    <row r="60" spans="1:7" ht="17.25" customHeight="1" x14ac:dyDescent="0.2">
      <c r="A60" s="59" t="s">
        <v>51</v>
      </c>
      <c r="B60" s="59" t="s">
        <v>52</v>
      </c>
      <c r="C60" s="61">
        <v>56.62</v>
      </c>
      <c r="D60" s="60">
        <v>100</v>
      </c>
      <c r="E60" s="61">
        <v>100</v>
      </c>
      <c r="F60" s="60">
        <v>100</v>
      </c>
      <c r="G60" s="60">
        <v>100</v>
      </c>
    </row>
    <row r="61" spans="1:7" ht="17.25" customHeight="1" x14ac:dyDescent="0.2">
      <c r="A61" s="83" t="s">
        <v>26</v>
      </c>
      <c r="B61" s="83" t="s">
        <v>27</v>
      </c>
      <c r="C61" s="84">
        <v>137688.63</v>
      </c>
      <c r="D61" s="85">
        <v>128200</v>
      </c>
      <c r="E61" s="84">
        <v>124700</v>
      </c>
      <c r="F61" s="85">
        <v>124700</v>
      </c>
      <c r="G61" s="85">
        <v>124700</v>
      </c>
    </row>
    <row r="62" spans="1:7" s="63" customFormat="1" ht="17.25" customHeight="1" x14ac:dyDescent="0.2">
      <c r="A62" s="62" t="s">
        <v>45</v>
      </c>
      <c r="B62" s="62" t="s">
        <v>46</v>
      </c>
      <c r="C62" s="66">
        <v>137688.63</v>
      </c>
      <c r="D62" s="65">
        <v>128200</v>
      </c>
      <c r="E62" s="66">
        <v>124700</v>
      </c>
      <c r="F62" s="65">
        <v>124700</v>
      </c>
      <c r="G62" s="65">
        <v>124700</v>
      </c>
    </row>
    <row r="63" spans="1:7" ht="17.25" customHeight="1" x14ac:dyDescent="0.2">
      <c r="A63" s="59" t="s">
        <v>49</v>
      </c>
      <c r="B63" s="59" t="s">
        <v>50</v>
      </c>
      <c r="C63" s="61">
        <v>137666.79</v>
      </c>
      <c r="D63" s="60">
        <v>128200</v>
      </c>
      <c r="E63" s="61">
        <v>124700</v>
      </c>
      <c r="F63" s="60">
        <v>124700</v>
      </c>
      <c r="G63" s="60">
        <v>124700</v>
      </c>
    </row>
    <row r="64" spans="1:7" ht="17.25" customHeight="1" x14ac:dyDescent="0.2">
      <c r="A64" s="59" t="s">
        <v>51</v>
      </c>
      <c r="B64" s="59" t="s">
        <v>52</v>
      </c>
      <c r="C64" s="61">
        <v>21.84</v>
      </c>
      <c r="D64" s="60">
        <v>0</v>
      </c>
      <c r="E64" s="61">
        <v>0</v>
      </c>
      <c r="F64" s="60">
        <v>0</v>
      </c>
      <c r="G64" s="60">
        <v>0</v>
      </c>
    </row>
    <row r="65" spans="1:7" ht="17.25" customHeight="1" x14ac:dyDescent="0.2">
      <c r="A65" s="83" t="s">
        <v>28</v>
      </c>
      <c r="B65" s="83" t="s">
        <v>29</v>
      </c>
      <c r="C65" s="84">
        <v>77979.89</v>
      </c>
      <c r="D65" s="85">
        <v>46300</v>
      </c>
      <c r="E65" s="84">
        <v>30000</v>
      </c>
      <c r="F65" s="85">
        <v>0</v>
      </c>
      <c r="G65" s="85">
        <v>0</v>
      </c>
    </row>
    <row r="66" spans="1:7" s="63" customFormat="1" ht="17.25" customHeight="1" x14ac:dyDescent="0.2">
      <c r="A66" s="62" t="s">
        <v>45</v>
      </c>
      <c r="B66" s="62" t="s">
        <v>46</v>
      </c>
      <c r="C66" s="66">
        <v>77979.89</v>
      </c>
      <c r="D66" s="65">
        <v>46300</v>
      </c>
      <c r="E66" s="66">
        <v>30000</v>
      </c>
      <c r="F66" s="65">
        <v>0</v>
      </c>
      <c r="G66" s="65">
        <v>0</v>
      </c>
    </row>
    <row r="67" spans="1:7" ht="17.25" customHeight="1" x14ac:dyDescent="0.2">
      <c r="A67" s="59" t="s">
        <v>47</v>
      </c>
      <c r="B67" s="59" t="s">
        <v>48</v>
      </c>
      <c r="C67" s="61">
        <v>0</v>
      </c>
      <c r="D67" s="60">
        <v>0</v>
      </c>
      <c r="E67" s="61">
        <v>0</v>
      </c>
      <c r="F67" s="60">
        <v>0</v>
      </c>
      <c r="G67" s="60">
        <v>0</v>
      </c>
    </row>
    <row r="68" spans="1:7" ht="17.25" customHeight="1" x14ac:dyDescent="0.2">
      <c r="A68" s="59" t="s">
        <v>49</v>
      </c>
      <c r="B68" s="59" t="s">
        <v>50</v>
      </c>
      <c r="C68" s="61">
        <v>72969.22</v>
      </c>
      <c r="D68" s="60">
        <v>41300</v>
      </c>
      <c r="E68" s="61">
        <v>26500</v>
      </c>
      <c r="F68" s="60">
        <v>0</v>
      </c>
      <c r="G68" s="60">
        <v>0</v>
      </c>
    </row>
    <row r="69" spans="1:7" ht="17.25" customHeight="1" x14ac:dyDescent="0.2">
      <c r="A69" s="59" t="s">
        <v>51</v>
      </c>
      <c r="B69" s="59" t="s">
        <v>52</v>
      </c>
      <c r="C69" s="61">
        <v>10.67</v>
      </c>
      <c r="D69" s="60">
        <v>0</v>
      </c>
      <c r="E69" s="61">
        <v>0</v>
      </c>
      <c r="F69" s="60">
        <v>0</v>
      </c>
      <c r="G69" s="60">
        <v>0</v>
      </c>
    </row>
    <row r="70" spans="1:7" ht="17.25" customHeight="1" x14ac:dyDescent="0.2">
      <c r="A70" s="59" t="s">
        <v>54</v>
      </c>
      <c r="B70" s="59" t="s">
        <v>55</v>
      </c>
      <c r="C70" s="61">
        <v>5000</v>
      </c>
      <c r="D70" s="60">
        <v>5000</v>
      </c>
      <c r="E70" s="61">
        <v>3500</v>
      </c>
      <c r="F70" s="60">
        <v>0</v>
      </c>
      <c r="G70" s="60">
        <v>0</v>
      </c>
    </row>
    <row r="71" spans="1:7" ht="17.25" customHeight="1" x14ac:dyDescent="0.2">
      <c r="A71" s="83" t="s">
        <v>32</v>
      </c>
      <c r="B71" s="83" t="s">
        <v>33</v>
      </c>
      <c r="C71" s="84">
        <v>198756.35</v>
      </c>
      <c r="D71" s="85">
        <v>189000</v>
      </c>
      <c r="E71" s="84">
        <v>100000</v>
      </c>
      <c r="F71" s="85">
        <v>100000</v>
      </c>
      <c r="G71" s="85">
        <v>100000</v>
      </c>
    </row>
    <row r="72" spans="1:7" s="63" customFormat="1" ht="17.25" customHeight="1" x14ac:dyDescent="0.2">
      <c r="A72" s="62" t="s">
        <v>45</v>
      </c>
      <c r="B72" s="62" t="s">
        <v>46</v>
      </c>
      <c r="C72" s="66">
        <v>198756.35</v>
      </c>
      <c r="D72" s="65">
        <v>189000</v>
      </c>
      <c r="E72" s="66">
        <v>100000</v>
      </c>
      <c r="F72" s="65">
        <v>100000</v>
      </c>
      <c r="G72" s="65">
        <v>100000</v>
      </c>
    </row>
    <row r="73" spans="1:7" ht="17.25" customHeight="1" x14ac:dyDescent="0.2">
      <c r="A73" s="59" t="s">
        <v>49</v>
      </c>
      <c r="B73" s="59" t="s">
        <v>50</v>
      </c>
      <c r="C73" s="61">
        <v>198756.35</v>
      </c>
      <c r="D73" s="60">
        <v>189000</v>
      </c>
      <c r="E73" s="61">
        <v>100000</v>
      </c>
      <c r="F73" s="60">
        <v>100000</v>
      </c>
      <c r="G73" s="60">
        <v>100000</v>
      </c>
    </row>
    <row r="74" spans="1:7" ht="17.25" customHeight="1" x14ac:dyDescent="0.2">
      <c r="A74" s="59" t="s">
        <v>51</v>
      </c>
      <c r="B74" s="59" t="s">
        <v>52</v>
      </c>
      <c r="C74" s="61">
        <v>0</v>
      </c>
      <c r="D74" s="60">
        <v>0</v>
      </c>
      <c r="E74" s="61">
        <v>0</v>
      </c>
      <c r="F74" s="60">
        <v>0</v>
      </c>
      <c r="G74" s="60">
        <v>0</v>
      </c>
    </row>
    <row r="75" spans="1:7" ht="17.25" customHeight="1" x14ac:dyDescent="0.2">
      <c r="A75" s="83" t="s">
        <v>34</v>
      </c>
      <c r="B75" s="83" t="s">
        <v>35</v>
      </c>
      <c r="C75" s="84">
        <v>8324.69</v>
      </c>
      <c r="D75" s="85">
        <v>14200</v>
      </c>
      <c r="E75" s="84">
        <v>0</v>
      </c>
      <c r="F75" s="85">
        <v>0</v>
      </c>
      <c r="G75" s="85">
        <v>0</v>
      </c>
    </row>
    <row r="76" spans="1:7" s="63" customFormat="1" ht="17.25" customHeight="1" x14ac:dyDescent="0.2">
      <c r="A76" s="62" t="s">
        <v>45</v>
      </c>
      <c r="B76" s="62" t="s">
        <v>46</v>
      </c>
      <c r="C76" s="66">
        <v>8324.69</v>
      </c>
      <c r="D76" s="65">
        <v>14200</v>
      </c>
      <c r="E76" s="66">
        <v>0</v>
      </c>
      <c r="F76" s="65">
        <v>0</v>
      </c>
      <c r="G76" s="65">
        <v>0</v>
      </c>
    </row>
    <row r="77" spans="1:7" ht="17.25" customHeight="1" x14ac:dyDescent="0.2">
      <c r="A77" s="59" t="s">
        <v>49</v>
      </c>
      <c r="B77" s="59" t="s">
        <v>50</v>
      </c>
      <c r="C77" s="61">
        <v>8324.69</v>
      </c>
      <c r="D77" s="60">
        <v>14200</v>
      </c>
      <c r="E77" s="61">
        <v>0</v>
      </c>
      <c r="F77" s="60">
        <v>0</v>
      </c>
      <c r="G77" s="60">
        <v>0</v>
      </c>
    </row>
    <row r="78" spans="1:7" ht="17.25" customHeight="1" x14ac:dyDescent="0.2">
      <c r="A78" s="59" t="s">
        <v>51</v>
      </c>
      <c r="B78" s="59" t="s">
        <v>52</v>
      </c>
      <c r="C78" s="61">
        <v>0</v>
      </c>
      <c r="D78" s="60">
        <v>0</v>
      </c>
      <c r="E78" s="61">
        <v>0</v>
      </c>
      <c r="F78" s="60">
        <v>0</v>
      </c>
      <c r="G78" s="60">
        <v>0</v>
      </c>
    </row>
    <row r="79" spans="1:7" ht="17.25" customHeight="1" x14ac:dyDescent="0.2">
      <c r="A79" s="83" t="s">
        <v>38</v>
      </c>
      <c r="B79" s="83" t="s">
        <v>39</v>
      </c>
      <c r="C79" s="84">
        <v>0</v>
      </c>
      <c r="D79" s="85">
        <v>10500</v>
      </c>
      <c r="E79" s="84">
        <v>0</v>
      </c>
      <c r="F79" s="85">
        <v>0</v>
      </c>
      <c r="G79" s="85">
        <v>0</v>
      </c>
    </row>
    <row r="80" spans="1:7" s="63" customFormat="1" ht="17.25" customHeight="1" x14ac:dyDescent="0.2">
      <c r="A80" s="62" t="s">
        <v>45</v>
      </c>
      <c r="B80" s="62" t="s">
        <v>46</v>
      </c>
      <c r="C80" s="66">
        <v>0</v>
      </c>
      <c r="D80" s="65">
        <v>10500</v>
      </c>
      <c r="E80" s="66">
        <v>0</v>
      </c>
      <c r="F80" s="65">
        <v>0</v>
      </c>
      <c r="G80" s="65">
        <v>0</v>
      </c>
    </row>
    <row r="81" spans="1:7" ht="17.25" customHeight="1" x14ac:dyDescent="0.2">
      <c r="A81" s="59" t="s">
        <v>49</v>
      </c>
      <c r="B81" s="59" t="s">
        <v>50</v>
      </c>
      <c r="C81" s="61">
        <v>0</v>
      </c>
      <c r="D81" s="60">
        <v>10500</v>
      </c>
      <c r="E81" s="61">
        <v>0</v>
      </c>
      <c r="F81" s="60">
        <v>0</v>
      </c>
      <c r="G81" s="60">
        <v>0</v>
      </c>
    </row>
    <row r="82" spans="1:7" ht="17.25" customHeight="1" x14ac:dyDescent="0.2">
      <c r="A82" s="83" t="s">
        <v>40</v>
      </c>
      <c r="B82" s="83" t="s">
        <v>41</v>
      </c>
      <c r="C82" s="84">
        <v>16728.830000000002</v>
      </c>
      <c r="D82" s="85">
        <v>33000</v>
      </c>
      <c r="E82" s="84">
        <v>20000</v>
      </c>
      <c r="F82" s="85">
        <v>20000</v>
      </c>
      <c r="G82" s="85">
        <v>20000</v>
      </c>
    </row>
    <row r="83" spans="1:7" s="63" customFormat="1" ht="17.25" customHeight="1" x14ac:dyDescent="0.2">
      <c r="A83" s="62" t="s">
        <v>45</v>
      </c>
      <c r="B83" s="62" t="s">
        <v>46</v>
      </c>
      <c r="C83" s="66">
        <v>16728.830000000002</v>
      </c>
      <c r="D83" s="65">
        <v>33000</v>
      </c>
      <c r="E83" s="66">
        <v>20000</v>
      </c>
      <c r="F83" s="65">
        <v>20000</v>
      </c>
      <c r="G83" s="65">
        <v>20000</v>
      </c>
    </row>
    <row r="84" spans="1:7" ht="17.25" customHeight="1" x14ac:dyDescent="0.2">
      <c r="A84" s="59" t="s">
        <v>49</v>
      </c>
      <c r="B84" s="59" t="s">
        <v>50</v>
      </c>
      <c r="C84" s="61">
        <v>16728.830000000002</v>
      </c>
      <c r="D84" s="60">
        <v>33000</v>
      </c>
      <c r="E84" s="61">
        <v>20000</v>
      </c>
      <c r="F84" s="60">
        <v>20000</v>
      </c>
      <c r="G84" s="60">
        <v>20000</v>
      </c>
    </row>
    <row r="85" spans="1:7" ht="17.25" customHeight="1" x14ac:dyDescent="0.2">
      <c r="A85" s="59" t="s">
        <v>51</v>
      </c>
      <c r="B85" s="59" t="s">
        <v>52</v>
      </c>
      <c r="C85" s="61">
        <v>0</v>
      </c>
      <c r="D85" s="60">
        <v>0</v>
      </c>
      <c r="E85" s="61">
        <v>0</v>
      </c>
      <c r="F85" s="60">
        <v>0</v>
      </c>
      <c r="G85" s="60">
        <v>0</v>
      </c>
    </row>
    <row r="86" spans="1:7" ht="17.25" customHeight="1" x14ac:dyDescent="0.2">
      <c r="A86" s="86" t="s">
        <v>56</v>
      </c>
      <c r="B86" s="86" t="s">
        <v>112</v>
      </c>
      <c r="C86" s="87">
        <v>225429.68</v>
      </c>
      <c r="D86" s="88">
        <v>463400</v>
      </c>
      <c r="E86" s="87">
        <v>348500</v>
      </c>
      <c r="F86" s="88">
        <v>359200</v>
      </c>
      <c r="G86" s="88">
        <v>361800</v>
      </c>
    </row>
    <row r="87" spans="1:7" ht="17.25" customHeight="1" x14ac:dyDescent="0.2">
      <c r="A87" s="83" t="s">
        <v>6</v>
      </c>
      <c r="B87" s="83" t="s">
        <v>7</v>
      </c>
      <c r="C87" s="84">
        <v>9721.9500000000007</v>
      </c>
      <c r="D87" s="85">
        <v>324800</v>
      </c>
      <c r="E87" s="84">
        <v>266000</v>
      </c>
      <c r="F87" s="85">
        <v>276700</v>
      </c>
      <c r="G87" s="85">
        <v>279300</v>
      </c>
    </row>
    <row r="88" spans="1:7" s="63" customFormat="1" ht="17.25" customHeight="1" x14ac:dyDescent="0.2">
      <c r="A88" s="62" t="s">
        <v>57</v>
      </c>
      <c r="B88" s="62" t="s">
        <v>58</v>
      </c>
      <c r="C88" s="66">
        <v>9721.9500000000007</v>
      </c>
      <c r="D88" s="65">
        <v>324800</v>
      </c>
      <c r="E88" s="66">
        <v>266000</v>
      </c>
      <c r="F88" s="65">
        <v>276700</v>
      </c>
      <c r="G88" s="65">
        <v>279300</v>
      </c>
    </row>
    <row r="89" spans="1:7" ht="17.25" customHeight="1" x14ac:dyDescent="0.2">
      <c r="A89" s="59" t="s">
        <v>59</v>
      </c>
      <c r="B89" s="59" t="s">
        <v>60</v>
      </c>
      <c r="C89" s="61">
        <v>0</v>
      </c>
      <c r="D89" s="60">
        <v>0</v>
      </c>
      <c r="E89" s="61">
        <v>0</v>
      </c>
      <c r="F89" s="60">
        <v>0</v>
      </c>
      <c r="G89" s="60">
        <v>0</v>
      </c>
    </row>
    <row r="90" spans="1:7" ht="17.25" customHeight="1" x14ac:dyDescent="0.2">
      <c r="A90" s="59" t="s">
        <v>61</v>
      </c>
      <c r="B90" s="59" t="s">
        <v>62</v>
      </c>
      <c r="C90" s="61">
        <v>9721.9500000000007</v>
      </c>
      <c r="D90" s="60">
        <v>324800</v>
      </c>
      <c r="E90" s="61">
        <v>266000</v>
      </c>
      <c r="F90" s="60">
        <v>276700</v>
      </c>
      <c r="G90" s="60">
        <v>279300</v>
      </c>
    </row>
    <row r="91" spans="1:7" ht="17.25" customHeight="1" x14ac:dyDescent="0.2">
      <c r="A91" s="83" t="s">
        <v>12</v>
      </c>
      <c r="B91" s="83" t="s">
        <v>13</v>
      </c>
      <c r="C91" s="84">
        <v>19660.14</v>
      </c>
      <c r="D91" s="85">
        <v>15000</v>
      </c>
      <c r="E91" s="84">
        <v>4500</v>
      </c>
      <c r="F91" s="85">
        <v>4500</v>
      </c>
      <c r="G91" s="85">
        <v>4500</v>
      </c>
    </row>
    <row r="92" spans="1:7" s="63" customFormat="1" ht="17.25" customHeight="1" x14ac:dyDescent="0.2">
      <c r="A92" s="62" t="s">
        <v>57</v>
      </c>
      <c r="B92" s="62" t="s">
        <v>58</v>
      </c>
      <c r="C92" s="66">
        <v>19660.14</v>
      </c>
      <c r="D92" s="65">
        <v>15000</v>
      </c>
      <c r="E92" s="66">
        <v>4500</v>
      </c>
      <c r="F92" s="65">
        <v>4500</v>
      </c>
      <c r="G92" s="65">
        <v>4500</v>
      </c>
    </row>
    <row r="93" spans="1:7" ht="17.25" customHeight="1" x14ac:dyDescent="0.2">
      <c r="A93" s="59" t="s">
        <v>61</v>
      </c>
      <c r="B93" s="59" t="s">
        <v>62</v>
      </c>
      <c r="C93" s="61">
        <v>19660.14</v>
      </c>
      <c r="D93" s="60">
        <v>15000</v>
      </c>
      <c r="E93" s="61">
        <v>4500</v>
      </c>
      <c r="F93" s="60">
        <v>4500</v>
      </c>
      <c r="G93" s="60">
        <v>4500</v>
      </c>
    </row>
    <row r="94" spans="1:7" ht="17.25" customHeight="1" x14ac:dyDescent="0.2">
      <c r="A94" s="83" t="s">
        <v>26</v>
      </c>
      <c r="B94" s="83" t="s">
        <v>27</v>
      </c>
      <c r="C94" s="84">
        <v>44047.59</v>
      </c>
      <c r="D94" s="85">
        <v>4500</v>
      </c>
      <c r="E94" s="84">
        <v>3000</v>
      </c>
      <c r="F94" s="85">
        <v>3000</v>
      </c>
      <c r="G94" s="85">
        <v>3000</v>
      </c>
    </row>
    <row r="95" spans="1:7" s="63" customFormat="1" ht="17.25" customHeight="1" x14ac:dyDescent="0.2">
      <c r="A95" s="62" t="s">
        <v>57</v>
      </c>
      <c r="B95" s="62" t="s">
        <v>58</v>
      </c>
      <c r="C95" s="66">
        <v>44047.59</v>
      </c>
      <c r="D95" s="65">
        <v>4500</v>
      </c>
      <c r="E95" s="66">
        <v>3000</v>
      </c>
      <c r="F95" s="65">
        <v>3000</v>
      </c>
      <c r="G95" s="65">
        <v>3000</v>
      </c>
    </row>
    <row r="96" spans="1:7" ht="17.25" customHeight="1" x14ac:dyDescent="0.2">
      <c r="A96" s="59" t="s">
        <v>61</v>
      </c>
      <c r="B96" s="59" t="s">
        <v>62</v>
      </c>
      <c r="C96" s="61">
        <v>44047.59</v>
      </c>
      <c r="D96" s="60">
        <v>4500</v>
      </c>
      <c r="E96" s="61">
        <v>3000</v>
      </c>
      <c r="F96" s="60">
        <v>3000</v>
      </c>
      <c r="G96" s="60">
        <v>3000</v>
      </c>
    </row>
    <row r="97" spans="1:7" ht="17.25" customHeight="1" x14ac:dyDescent="0.2">
      <c r="A97" s="83" t="s">
        <v>32</v>
      </c>
      <c r="B97" s="83" t="s">
        <v>33</v>
      </c>
      <c r="C97" s="84">
        <v>0</v>
      </c>
      <c r="D97" s="85">
        <v>19000</v>
      </c>
      <c r="E97" s="84">
        <v>0</v>
      </c>
      <c r="F97" s="85">
        <v>0</v>
      </c>
      <c r="G97" s="85">
        <v>0</v>
      </c>
    </row>
    <row r="98" spans="1:7" s="63" customFormat="1" ht="17.25" customHeight="1" x14ac:dyDescent="0.2">
      <c r="A98" s="62" t="s">
        <v>57</v>
      </c>
      <c r="B98" s="62" t="s">
        <v>58</v>
      </c>
      <c r="C98" s="66">
        <v>0</v>
      </c>
      <c r="D98" s="65">
        <v>19000</v>
      </c>
      <c r="E98" s="66">
        <v>0</v>
      </c>
      <c r="F98" s="65">
        <v>0</v>
      </c>
      <c r="G98" s="65">
        <v>0</v>
      </c>
    </row>
    <row r="99" spans="1:7" ht="17.25" customHeight="1" x14ac:dyDescent="0.2">
      <c r="A99" s="59" t="s">
        <v>61</v>
      </c>
      <c r="B99" s="59" t="s">
        <v>62</v>
      </c>
      <c r="C99" s="61">
        <v>0</v>
      </c>
      <c r="D99" s="60">
        <v>19000</v>
      </c>
      <c r="E99" s="61">
        <v>0</v>
      </c>
      <c r="F99" s="60">
        <v>0</v>
      </c>
      <c r="G99" s="60">
        <v>0</v>
      </c>
    </row>
    <row r="100" spans="1:7" ht="17.25" customHeight="1" x14ac:dyDescent="0.2">
      <c r="A100" s="83" t="s">
        <v>40</v>
      </c>
      <c r="B100" s="83" t="s">
        <v>41</v>
      </c>
      <c r="C100" s="84">
        <v>152000</v>
      </c>
      <c r="D100" s="85">
        <v>100100</v>
      </c>
      <c r="E100" s="84">
        <v>75000</v>
      </c>
      <c r="F100" s="85">
        <v>75000</v>
      </c>
      <c r="G100" s="85">
        <v>75000</v>
      </c>
    </row>
    <row r="101" spans="1:7" s="63" customFormat="1" ht="17.25" customHeight="1" x14ac:dyDescent="0.2">
      <c r="A101" s="62" t="s">
        <v>57</v>
      </c>
      <c r="B101" s="62" t="s">
        <v>58</v>
      </c>
      <c r="C101" s="66">
        <v>152000</v>
      </c>
      <c r="D101" s="65">
        <v>100100</v>
      </c>
      <c r="E101" s="66">
        <v>75000</v>
      </c>
      <c r="F101" s="65">
        <v>75000</v>
      </c>
      <c r="G101" s="65">
        <v>75000</v>
      </c>
    </row>
    <row r="102" spans="1:7" ht="17.25" customHeight="1" x14ac:dyDescent="0.2">
      <c r="A102" s="59" t="s">
        <v>61</v>
      </c>
      <c r="B102" s="59" t="s">
        <v>62</v>
      </c>
      <c r="C102" s="61">
        <v>152000</v>
      </c>
      <c r="D102" s="60">
        <v>100100</v>
      </c>
      <c r="E102" s="61">
        <v>75000</v>
      </c>
      <c r="F102" s="60">
        <v>75000</v>
      </c>
      <c r="G102" s="60">
        <v>75000</v>
      </c>
    </row>
  </sheetData>
  <pageMargins left="0" right="0" top="0.39370078740157483" bottom="0.31496062992125984" header="0.11811023622047245" footer="0.11811023622047245"/>
  <pageSetup paperSize="9" scale="83" orientation="landscape" r:id="rId1"/>
  <headerFooter alignWithMargins="0">
    <oddFooter>&amp;R&amp;P/&amp;N</oddFooter>
  </headerFooter>
  <rowBreaks count="2" manualBreakCount="2">
    <brk id="35" max="16383" man="1"/>
    <brk id="7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Sažetak</vt:lpstr>
      <vt:lpstr>Saž</vt:lpstr>
      <vt:lpstr>Račun prihoda i rashoda</vt:lpstr>
      <vt:lpstr>Prihodi i rashodi po izvorima</vt:lpstr>
      <vt:lpstr>Rashodi prema funkcijskoj klas</vt:lpstr>
      <vt:lpstr>Posebni dio</vt:lpstr>
      <vt:lpstr>'Posebni dio'!Print_Titles</vt:lpstr>
      <vt:lpstr>'Prihodi i rashodi po izvorima'!Print_Titles</vt:lpstr>
      <vt:lpstr>'Rashodi prema funkcijskoj klas'!Print_Titles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2025-10-30T10:34:21Z</dcterms:created>
  <dcterms:modified xsi:type="dcterms:W3CDTF">2025-11-21T12:44:41Z</dcterms:modified>
</cp:coreProperties>
</file>